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ЗД_ДСПиОЗ_1!$A$7:$BB$64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/>
</workbook>
</file>

<file path=xl/calcChain.xml><?xml version="1.0" encoding="utf-8"?>
<calcChain xmlns="http://schemas.openxmlformats.org/spreadsheetml/2006/main">
  <c r="P65" i="32" l="1"/>
  <c r="Q65" i="32" s="1"/>
  <c r="P64" i="32" l="1"/>
  <c r="Q64" i="32" s="1"/>
  <c r="P63" i="32"/>
  <c r="Q63" i="32" l="1"/>
  <c r="P62" i="32"/>
  <c r="Q62" i="32" s="1"/>
  <c r="R62" i="32" s="1"/>
  <c r="S62" i="32" s="1"/>
  <c r="P57" i="32" l="1"/>
  <c r="P61" i="32" l="1"/>
  <c r="Q61" i="32" s="1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<sst xmlns="http://schemas.openxmlformats.org/spreadsheetml/2006/main" count="1113" uniqueCount="327">
  <si>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</si>
  <si>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</si>
  <si>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</si>
  <si>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</si>
  <si>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</si>
  <si>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</si>
  <si>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</si>
  <si>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</si>
  <si>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</si>
  <si>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</si>
  <si>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</si>
  <si>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</si>
  <si>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</si>
  <si>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</si>
  <si>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</si>
  <si>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</si>
  <si>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</si>
  <si>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</si>
  <si>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</si>
  <si>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</si>
  <si>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</si>
  <si>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</si>
  <si>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</si>
  <si>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</si>
  <si>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</si>
  <si>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</si>
  <si>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</si>
  <si>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</si>
  <si>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</si>
  <si>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</si>
  <si>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</si>
  <si>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</si>
  <si>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</si>
  <si>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</si>
  <si>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</si>
  <si>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</si>
  <si>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</si>
  <si>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</si>
  <si>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</si>
  <si>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</si>
  <si>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</si>
  <si>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</si>
  <si>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</si>
  <si>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</si>
  <si>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</si>
  <si>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</si>
  <si>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</si>
  <si>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</si>
  <si>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</si>
  <si>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</si>
  <si>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</si>
  <si>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</si>
  <si>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</si>
  <si>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</si>
  <si>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</si>
  <si>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</si>
  <si>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</si>
  <si>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</si>
  <si>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</si>
  <si>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</si>
  <si>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</si>
  <si>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</si>
  <si>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</si>
  <si>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</si>
  <si>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</si>
  <si>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</si>
  <si>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</si>
  <si>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</si>
  <si>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</si>
  <si>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</si>
  <si>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</si>
  <si>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</si>
  <si>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</si>
  <si>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</si>
  <si>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</si>
  <si>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</si>
  <si>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</si>
  <si>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</si>
  <si>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</si>
  <si>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</si>
  <si>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</si>
  <si>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</si>
  <si>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</si>
  <si>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</si>
  <si>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</si>
  <si>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</si>
  <si>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</si>
  <si>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</si>
  <si>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</si>
  <si>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</si>
  <si>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</si>
  <si>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</si>
  <si>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</si>
  <si>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</si>
  <si>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</si>
  <si>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</si>
  <si>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</si>
  <si>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</si>
  <si>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</si>
  <si>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</si>
  <si>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</si>
  <si>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</si>
  <si>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</si>
  <si>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</si>
  <si>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</si>
  <si>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</si>
  <si>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</si>
  <si>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</si>
  <si>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</si>
  <si>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</si>
  <si>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</si>
  <si>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</si>
  <si>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</si>
  <si>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</si>
  <si>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</si>
  <si>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</si>
  <si>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</si>
  <si>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</si>
  <si>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</si>
  <si>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</si>
  <si>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</si>
  <si>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</si>
  <si>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</si>
  <si>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</si>
  <si>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</si>
  <si>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</si>
  <si>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</si>
  <si>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</si>
  <si>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</si>
  <si>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</si>
  <si>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</si>
  <si>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</si>
  <si>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</si>
  <si>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</si>
  <si>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</si>
  <si>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</si>
  <si>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</si>
  <si>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</si>
  <si>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</si>
  <si>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</si>
  <si>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</si>
  <si>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</si>
  <si>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</si>
  <si>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</si>
  <si>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</si>
  <si>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</si>
  <si>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</si>
  <si>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</si>
  <si>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</si>
  <si>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</si>
  <si>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</si>
  <si>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</si>
  <si>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</si>
  <si>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</si>
  <si>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</si>
  <si>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</si>
  <si>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</si>
  <si>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</si>
  <si>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</si>
  <si>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</si>
  <si>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</si>
  <si>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</si>
  <si>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</si>
  <si>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</si>
  <si>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</si>
  <si>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</si>
  <si>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</si>
  <si>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</si>
  <si>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</si>
  <si>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</si>
  <si>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</si>
  <si>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</si>
  <si>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</si>
  <si>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</si>
  <si>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</si>
  <si>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</si>
  <si>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</si>
  <si>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</si>
  <si>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</si>
  <si>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</si>
  <si>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</si>
  <si>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</si>
  <si>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</si>
  <si>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</si>
  <si>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</si>
  <si>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</si>
  <si>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</si>
  <si>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</si>
  <si>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</si>
  <si>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</si>
  <si>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</si>
  <si>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</si>
  <si>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</si>
  <si>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</si>
  <si>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</si>
  <si>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</si>
  <si>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</si>
  <si>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</si>
  <si>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</si>
  <si>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</si>
  <si>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</si>
  <si>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</si>
  <si>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</si>
  <si>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</si>
  <si>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</si>
  <si>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</si>
  <si>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</si>
  <si>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</si>
  <si>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</si>
  <si>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</si>
  <si>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</si>
  <si>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</si>
  <si>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</si>
  <si>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</si>
  <si>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</si>
  <si>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</si>
  <si>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</si>
  <si>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</si>
  <si>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</si>
  <si>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</si>
  <si>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</si>
  <si>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</si>
  <si>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</si>
  <si>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</si>
  <si>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</si>
  <si>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</si>
  <si>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</si>
  <si>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</si>
  <si>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</si>
  <si>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</si>
  <si>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</si>
  <si>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</si>
  <si>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</si>
  <si>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</si>
  <si>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</si>
  <si>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</si>
  <si>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</si>
  <si>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</si>
  <si>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</si>
  <si>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</si>
  <si>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</si>
  <si>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</si>
  <si>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</si>
  <si>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</si>
  <si>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</si>
  <si>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</si>
  <si>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</si>
  <si>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</si>
  <si>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</si>
  <si>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</si>
  <si>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</si>
  <si>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</si>
  <si>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</si>
  <si>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</si>
  <si>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</si>
  <si>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</si>
  <si>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</si>
  <si>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</si>
  <si>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</si>
  <si>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</si>
  <si>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</si>
  <si>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</si>
  <si>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</si>
  <si>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</si>
  <si>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</si>
  <si>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</si>
  <si>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</si>
  <si>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</si>
  <si>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</si>
  <si>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</si>
  <si>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</si>
  <si>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</si>
  <si>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</si>
  <si>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</si>
  <si>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</si>
  <si>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</si>
  <si>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</si>
  <si>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</si>
  <si>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</si>
  <si>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</si>
  <si>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</si>
  <si>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</si>
  <si>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</si>
  <si>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</si>
  <si>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</si>
  <si>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</si>
  <si>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</si>
  <si>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</si>
  <si>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</si>
  <si>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</si>
  <si>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</si>
  <si>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</si>
  <si>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</si>
  <si>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</si>
  <si>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</si>
  <si>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</si>
  <si>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</si>
  <si>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</si>
  <si>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</si>
  <si>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</si>
  <si>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</si>
  <si>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</si>
  <si>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</si>
  <si>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</si>
  <si>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</si>
  <si>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</si>
  <si>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</si>
  <si>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</si>
  <si>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>перенос срока ЦЗО№ 19 от 30.09.2025</t>
  </si>
  <si>
    <t xml:space="preserve">Корректировка срока цзо № 5 от 07.03.2025 Корректировка срока ЦЗО " 12 от 30.05.2025, перенос срока ЦЗО№ 19 от 30.09.2025 </t>
  </si>
  <si>
    <t>УЭБ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</si>
  <si>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инфрмацию.</t>
  </si>
  <si>
    <t>80.10</t>
  </si>
  <si>
    <t>80.10.12.000</t>
  </si>
  <si>
    <t>2026-2028</t>
  </si>
  <si>
    <t>Поставка программно-аппаратных платформ VipNet Coordinator HW 50 A 4x и VipNet Coordinator HW 100 C 4x</t>
  </si>
  <si>
    <t>26.20.40.143</t>
  </si>
  <si>
    <t>2025</t>
  </si>
  <si>
    <t>Отдел ОЭСУ ТД</t>
  </si>
  <si>
    <t xml:space="preserve">Поставка оборудования и инструмента для ОЭСУ </t>
  </si>
  <si>
    <t xml:space="preserve">25.73.30;
</t>
  </si>
  <si>
    <t xml:space="preserve">25.73.30.233
</t>
  </si>
  <si>
    <t>Услуги технической поддержки многофункциональных устройств «Инфомат».</t>
  </si>
  <si>
    <t>ООО "Уралэнергосбыт"</t>
  </si>
  <si>
    <t>Внеплановая ЦЗО № 20 от 06.10.2025</t>
  </si>
  <si>
    <t>Оказание услуг по физической охране и охране техническими средствами сигнализации  объектов АО Янтарьэнергосбыт»,  с  принятием соответствующих  мер  реагирования  на сигнальную  информацию.</t>
  </si>
  <si>
    <t>Внеплановая ЦЗО № 20 от 06.10.2025 ОТКАЗ ОТ ПРОВЕДЕНИЯ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</si>
</sst>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260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154" applyFont="1" applyFill="1" applyBorder="1" applyAlignment="1">
      <alignment horizontal="left" vertical="top" wrapText="1"/>
    </xf>
    <xf numFmtId="0" fontId="47" fillId="0" borderId="27" xfId="0" applyFont="1" applyBorder="1" applyAlignment="1">
      <alignment vertical="top" wrapText="1"/>
    </xf>
    <xf numFmtId="4" fontId="43" fillId="0" borderId="27" xfId="0" applyNumberFormat="1" applyFont="1" applyBorder="1" applyAlignment="1">
      <alignment horizontal="center" vertical="center"/>
    </xf>
    <xf numFmtId="4" fontId="41" fillId="0" borderId="27" xfId="0" applyNumberFormat="1" applyFont="1" applyBorder="1" applyAlignment="1">
      <alignment horizontal="center" vertical="center"/>
    </xf>
    <xf numFmtId="14" fontId="41" fillId="0" borderId="27" xfId="0" applyNumberFormat="1" applyFont="1" applyBorder="1" applyAlignment="1">
      <alignment horizontal="center" vertical="center"/>
    </xf>
    <xf numFmtId="0" fontId="40" fillId="0" borderId="27" xfId="154" applyFont="1" applyBorder="1" applyAlignment="1">
      <alignment horizontal="center" vertical="center" wrapText="1"/>
    </xf>
    <xf numFmtId="1" fontId="40" fillId="0" borderId="27" xfId="147" applyNumberFormat="1" applyFont="1" applyFill="1" applyBorder="1" applyAlignment="1" applyProtection="1">
      <alignment horizontal="center" vertical="center" wrapText="1"/>
      <protection locked="0"/>
    </xf>
    <xf numFmtId="49" fontId="40" fillId="0" borderId="28" xfId="154" applyNumberFormat="1" applyFont="1" applyFill="1" applyBorder="1" applyAlignment="1">
      <alignment horizontal="center" vertical="center" wrapText="1"/>
    </xf>
    <xf numFmtId="4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14" fontId="41" fillId="0" borderId="28" xfId="0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2" fontId="41" fillId="0" borderId="28" xfId="0" applyNumberFormat="1" applyFont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" fontId="40" fillId="0" borderId="28" xfId="0" applyNumberFormat="1" applyFont="1" applyFill="1" applyBorder="1" applyAlignment="1">
      <alignment horizontal="center" vertical="center" wrapText="1"/>
    </xf>
    <xf numFmtId="14" fontId="40" fillId="0" borderId="28" xfId="0" applyNumberFormat="1" applyFont="1" applyFill="1" applyBorder="1" applyAlignment="1">
      <alignment horizontal="center" vertical="center" wrapText="1"/>
    </xf>
    <xf numFmtId="0" fontId="40" fillId="0" borderId="28" xfId="154" applyNumberFormat="1" applyFont="1" applyFill="1" applyBorder="1" applyAlignment="1">
      <alignment horizontal="center" vertical="center" wrapText="1"/>
    </xf>
    <xf numFmtId="0" fontId="40" fillId="0" borderId="28" xfId="154" applyFont="1" applyFill="1" applyBorder="1" applyAlignment="1">
      <alignment horizontal="center" vertical="center" wrapText="1"/>
    </xf>
    <xf numFmtId="0" fontId="41" fillId="32" borderId="28" xfId="0" applyFont="1" applyFill="1" applyBorder="1" applyAlignment="1">
      <alignment horizontal="center" vertical="center" wrapText="1"/>
    </xf>
    <xf numFmtId="4" fontId="41" fillId="0" borderId="28" xfId="154" applyNumberFormat="1" applyFont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" fontId="40" fillId="0" borderId="29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5"/>
  <sheetViews>
    <sheetView tabSelected="1" view="pageBreakPreview" zoomScale="50" zoomScaleNormal="100" zoomScaleSheetLayoutView="50" workbookViewId="0">
      <pane xSplit="7" ySplit="7" topLeftCell="R64" activePane="bottomRight" state="frozen"/>
      <selection pane="topRight" activeCell="H1" sqref="H1"/>
      <selection pane="bottomLeft" activeCell="A8" sqref="A8"/>
      <selection pane="bottomRight" activeCell="AV65" sqref="AV65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31" t="s">
        <v>3</v>
      </c>
      <c r="B4" s="231" t="s">
        <v>4</v>
      </c>
      <c r="C4" s="234" t="s">
        <v>42</v>
      </c>
      <c r="D4" s="235"/>
      <c r="E4" s="231" t="s">
        <v>7</v>
      </c>
      <c r="F4" s="231" t="s">
        <v>5</v>
      </c>
      <c r="G4" s="231" t="s">
        <v>0</v>
      </c>
      <c r="H4" s="231" t="s">
        <v>55</v>
      </c>
      <c r="I4" s="231" t="s">
        <v>56</v>
      </c>
      <c r="J4" s="231" t="s">
        <v>57</v>
      </c>
      <c r="K4" s="231" t="s">
        <v>35</v>
      </c>
      <c r="L4" s="231" t="s">
        <v>36</v>
      </c>
      <c r="M4" s="231" t="s">
        <v>1</v>
      </c>
      <c r="N4" s="231" t="s">
        <v>10</v>
      </c>
      <c r="O4" s="255" t="s">
        <v>43</v>
      </c>
      <c r="P4" s="247" t="s">
        <v>44</v>
      </c>
      <c r="Q4" s="249" t="s">
        <v>58</v>
      </c>
      <c r="R4" s="250"/>
      <c r="S4" s="250"/>
      <c r="T4" s="251"/>
      <c r="U4" s="231" t="s">
        <v>11</v>
      </c>
      <c r="V4" s="231" t="s">
        <v>2</v>
      </c>
      <c r="W4" s="231" t="s">
        <v>48</v>
      </c>
      <c r="X4" s="259" t="s">
        <v>59</v>
      </c>
      <c r="Y4" s="259" t="s">
        <v>60</v>
      </c>
      <c r="Z4" s="234" t="s">
        <v>61</v>
      </c>
      <c r="AA4" s="239"/>
      <c r="AB4" s="239"/>
      <c r="AC4" s="235"/>
      <c r="AD4" s="234" t="s">
        <v>45</v>
      </c>
      <c r="AE4" s="239"/>
      <c r="AF4" s="239"/>
      <c r="AG4" s="239"/>
      <c r="AH4" s="239"/>
      <c r="AI4" s="239"/>
      <c r="AJ4" s="239"/>
      <c r="AK4" s="239"/>
      <c r="AL4" s="239"/>
      <c r="AM4" s="235"/>
      <c r="AN4" s="231" t="s">
        <v>46</v>
      </c>
      <c r="AO4" s="231" t="s">
        <v>12</v>
      </c>
      <c r="AP4" s="240" t="s">
        <v>62</v>
      </c>
      <c r="AQ4" s="241"/>
      <c r="AR4" s="241"/>
      <c r="AS4" s="241"/>
      <c r="AT4" s="241"/>
      <c r="AU4" s="241"/>
      <c r="AV4" s="241"/>
      <c r="AW4" s="242"/>
      <c r="AX4" s="231" t="s">
        <v>74</v>
      </c>
      <c r="AY4" s="231" t="s">
        <v>75</v>
      </c>
      <c r="AZ4" s="236" t="s">
        <v>6</v>
      </c>
    </row>
    <row r="5" spans="1:52" ht="51" customHeight="1" x14ac:dyDescent="0.35">
      <c r="A5" s="232"/>
      <c r="B5" s="232"/>
      <c r="C5" s="231" t="s">
        <v>8</v>
      </c>
      <c r="D5" s="231" t="s">
        <v>47</v>
      </c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56"/>
      <c r="P5" s="258"/>
      <c r="Q5" s="252"/>
      <c r="R5" s="253"/>
      <c r="S5" s="253"/>
      <c r="T5" s="254"/>
      <c r="U5" s="232"/>
      <c r="V5" s="232"/>
      <c r="W5" s="232"/>
      <c r="X5" s="259"/>
      <c r="Y5" s="259"/>
      <c r="Z5" s="231" t="s">
        <v>63</v>
      </c>
      <c r="AA5" s="231" t="s">
        <v>49</v>
      </c>
      <c r="AB5" s="231" t="s">
        <v>50</v>
      </c>
      <c r="AC5" s="231" t="s">
        <v>51</v>
      </c>
      <c r="AD5" s="231" t="s">
        <v>34</v>
      </c>
      <c r="AE5" s="231" t="s">
        <v>37</v>
      </c>
      <c r="AF5" s="234" t="s">
        <v>52</v>
      </c>
      <c r="AG5" s="235"/>
      <c r="AH5" s="231" t="s">
        <v>38</v>
      </c>
      <c r="AI5" s="234" t="s">
        <v>53</v>
      </c>
      <c r="AJ5" s="235"/>
      <c r="AK5" s="247" t="s">
        <v>41</v>
      </c>
      <c r="AL5" s="231" t="s">
        <v>64</v>
      </c>
      <c r="AM5" s="243" t="s">
        <v>65</v>
      </c>
      <c r="AN5" s="232"/>
      <c r="AO5" s="232"/>
      <c r="AP5" s="236" t="s">
        <v>66</v>
      </c>
      <c r="AQ5" s="236" t="s">
        <v>67</v>
      </c>
      <c r="AR5" s="236" t="s">
        <v>68</v>
      </c>
      <c r="AS5" s="236" t="s">
        <v>69</v>
      </c>
      <c r="AT5" s="236" t="s">
        <v>70</v>
      </c>
      <c r="AU5" s="245" t="s">
        <v>71</v>
      </c>
      <c r="AV5" s="245" t="s">
        <v>72</v>
      </c>
      <c r="AW5" s="236" t="s">
        <v>73</v>
      </c>
      <c r="AX5" s="232"/>
      <c r="AY5" s="232"/>
      <c r="AZ5" s="237"/>
    </row>
    <row r="6" spans="1:52" ht="51" customHeight="1" x14ac:dyDescent="0.3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57"/>
      <c r="P6" s="248"/>
      <c r="Q6" s="15">
        <v>2025</v>
      </c>
      <c r="R6" s="15">
        <v>2026</v>
      </c>
      <c r="S6" s="15">
        <v>2027</v>
      </c>
      <c r="T6" s="15">
        <v>2028</v>
      </c>
      <c r="U6" s="233"/>
      <c r="V6" s="233"/>
      <c r="W6" s="233"/>
      <c r="X6" s="259"/>
      <c r="Y6" s="259"/>
      <c r="Z6" s="233"/>
      <c r="AA6" s="233"/>
      <c r="AB6" s="233"/>
      <c r="AC6" s="233"/>
      <c r="AD6" s="233"/>
      <c r="AE6" s="233"/>
      <c r="AF6" s="16" t="s">
        <v>54</v>
      </c>
      <c r="AG6" s="16" t="s">
        <v>40</v>
      </c>
      <c r="AH6" s="233"/>
      <c r="AI6" s="16" t="s">
        <v>39</v>
      </c>
      <c r="AJ6" s="16" t="s">
        <v>40</v>
      </c>
      <c r="AK6" s="248"/>
      <c r="AL6" s="233"/>
      <c r="AM6" s="244"/>
      <c r="AN6" s="233"/>
      <c r="AO6" s="233"/>
      <c r="AP6" s="238"/>
      <c r="AQ6" s="238"/>
      <c r="AR6" s="238"/>
      <c r="AS6" s="238"/>
      <c r="AT6" s="238"/>
      <c r="AU6" s="246"/>
      <c r="AV6" s="246"/>
      <c r="AW6" s="238"/>
      <c r="AX6" s="233"/>
      <c r="AY6" s="233"/>
      <c r="AZ6" s="238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309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45960</v>
      </c>
      <c r="Y22" s="24">
        <v>45991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45991</v>
      </c>
      <c r="AL22" s="24">
        <v>45991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 t="s">
        <v>308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1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174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174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174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202">
        <v>7</v>
      </c>
      <c r="B61" s="202">
        <v>54</v>
      </c>
      <c r="C61" s="203" t="s">
        <v>79</v>
      </c>
      <c r="D61" s="204" t="s">
        <v>300</v>
      </c>
      <c r="E61" s="205" t="s">
        <v>76</v>
      </c>
      <c r="F61" s="202">
        <v>1</v>
      </c>
      <c r="G61" s="204" t="s">
        <v>301</v>
      </c>
      <c r="H61" s="206" t="s">
        <v>302</v>
      </c>
      <c r="I61" s="207" t="s">
        <v>303</v>
      </c>
      <c r="J61" s="202">
        <v>2</v>
      </c>
      <c r="K61" s="202"/>
      <c r="L61" s="203" t="s">
        <v>77</v>
      </c>
      <c r="M61" s="203" t="s">
        <v>90</v>
      </c>
      <c r="N61" s="203" t="s">
        <v>91</v>
      </c>
      <c r="O61" s="208">
        <v>456.13166999999999</v>
      </c>
      <c r="P61" s="208">
        <f>O61*1.2</f>
        <v>547.35800399999994</v>
      </c>
      <c r="Q61" s="209">
        <f t="shared" si="3"/>
        <v>547.35800399999994</v>
      </c>
      <c r="R61" s="209">
        <v>0</v>
      </c>
      <c r="S61" s="209">
        <v>0</v>
      </c>
      <c r="T61" s="202">
        <v>0</v>
      </c>
      <c r="U61" s="202" t="s">
        <v>228</v>
      </c>
      <c r="V61" s="203" t="s">
        <v>92</v>
      </c>
      <c r="W61" s="203" t="s">
        <v>80</v>
      </c>
      <c r="X61" s="210">
        <v>45930</v>
      </c>
      <c r="Y61" s="210">
        <v>45960</v>
      </c>
      <c r="Z61" s="202"/>
      <c r="AA61" s="202"/>
      <c r="AB61" s="202"/>
      <c r="AC61" s="202"/>
      <c r="AD61" s="204" t="s">
        <v>301</v>
      </c>
      <c r="AE61" s="204" t="s">
        <v>82</v>
      </c>
      <c r="AF61" s="211">
        <v>796</v>
      </c>
      <c r="AG61" s="211" t="s">
        <v>280</v>
      </c>
      <c r="AH61" s="211">
        <v>873</v>
      </c>
      <c r="AI61" s="203">
        <v>27000000000</v>
      </c>
      <c r="AJ61" s="203" t="s">
        <v>84</v>
      </c>
      <c r="AK61" s="202" t="s">
        <v>304</v>
      </c>
      <c r="AL61" s="202" t="s">
        <v>304</v>
      </c>
      <c r="AM61" s="210">
        <v>46021</v>
      </c>
      <c r="AN61" s="202">
        <v>2025</v>
      </c>
      <c r="AO61" s="202"/>
      <c r="AP61" s="202"/>
      <c r="AQ61" s="202"/>
      <c r="AR61" s="202"/>
      <c r="AS61" s="202"/>
      <c r="AT61" s="202"/>
      <c r="AU61" s="202"/>
      <c r="AV61" s="202"/>
      <c r="AW61" s="202"/>
      <c r="AX61" s="202"/>
      <c r="AY61" s="202"/>
      <c r="AZ61" s="212" t="s">
        <v>305</v>
      </c>
    </row>
    <row r="62" spans="1:52" s="128" customFormat="1" ht="409.5" x14ac:dyDescent="0.25">
      <c r="A62" s="134">
        <v>7</v>
      </c>
      <c r="B62" s="134">
        <v>55</v>
      </c>
      <c r="C62" s="181" t="s">
        <v>79</v>
      </c>
      <c r="D62" s="134" t="s">
        <v>310</v>
      </c>
      <c r="E62" s="30" t="s">
        <v>94</v>
      </c>
      <c r="F62" s="134">
        <v>1</v>
      </c>
      <c r="G62" s="162" t="s">
        <v>325</v>
      </c>
      <c r="H62" s="213" t="s">
        <v>312</v>
      </c>
      <c r="I62" s="213" t="s">
        <v>313</v>
      </c>
      <c r="J62" s="134">
        <v>2</v>
      </c>
      <c r="K62" s="134"/>
      <c r="L62" s="215" t="s">
        <v>77</v>
      </c>
      <c r="M62" s="215" t="s">
        <v>90</v>
      </c>
      <c r="N62" s="215" t="s">
        <v>91</v>
      </c>
      <c r="O62" s="214">
        <v>28628.455320000001</v>
      </c>
      <c r="P62" s="216">
        <f>O62*1.2</f>
        <v>34354.146384</v>
      </c>
      <c r="Q62" s="216">
        <f>P62/3</f>
        <v>11451.382127999999</v>
      </c>
      <c r="R62" s="216">
        <f>Q62</f>
        <v>11451.382127999999</v>
      </c>
      <c r="S62" s="216">
        <f>R62</f>
        <v>11451.382127999999</v>
      </c>
      <c r="T62" s="217"/>
      <c r="U62" s="217" t="s">
        <v>162</v>
      </c>
      <c r="V62" s="215" t="s">
        <v>92</v>
      </c>
      <c r="W62" s="215" t="s">
        <v>80</v>
      </c>
      <c r="X62" s="218">
        <v>45960</v>
      </c>
      <c r="Y62" s="218">
        <v>45991</v>
      </c>
      <c r="Z62" s="217"/>
      <c r="AA62" s="217"/>
      <c r="AB62" s="217"/>
      <c r="AC62" s="217"/>
      <c r="AD62" s="219" t="s">
        <v>311</v>
      </c>
      <c r="AE62" s="219" t="s">
        <v>82</v>
      </c>
      <c r="AF62" s="215">
        <v>876</v>
      </c>
      <c r="AG62" s="215" t="s">
        <v>83</v>
      </c>
      <c r="AH62" s="215">
        <v>1</v>
      </c>
      <c r="AI62" s="215">
        <v>27000000000</v>
      </c>
      <c r="AJ62" s="215" t="s">
        <v>84</v>
      </c>
      <c r="AK62" s="218">
        <v>46021</v>
      </c>
      <c r="AL62" s="165">
        <v>46052</v>
      </c>
      <c r="AM62" s="165">
        <v>47117</v>
      </c>
      <c r="AN62" s="162" t="s">
        <v>314</v>
      </c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230" t="s">
        <v>324</v>
      </c>
    </row>
    <row r="63" spans="1:52" ht="409.5" x14ac:dyDescent="0.35">
      <c r="A63" s="217">
        <v>4</v>
      </c>
      <c r="B63" s="217">
        <v>56</v>
      </c>
      <c r="C63" s="215" t="s">
        <v>79</v>
      </c>
      <c r="D63" s="220" t="s">
        <v>101</v>
      </c>
      <c r="E63" s="226" t="s">
        <v>174</v>
      </c>
      <c r="F63" s="220">
        <v>1</v>
      </c>
      <c r="G63" s="221" t="s">
        <v>315</v>
      </c>
      <c r="H63" s="222" t="s">
        <v>108</v>
      </c>
      <c r="I63" s="222" t="s">
        <v>316</v>
      </c>
      <c r="J63" s="217">
        <v>2</v>
      </c>
      <c r="K63" s="217"/>
      <c r="L63" s="215" t="s">
        <v>77</v>
      </c>
      <c r="M63" s="215" t="s">
        <v>171</v>
      </c>
      <c r="N63" s="215" t="s">
        <v>91</v>
      </c>
      <c r="O63" s="223">
        <v>4527.875</v>
      </c>
      <c r="P63" s="223">
        <f>O63*1.2</f>
        <v>5433.45</v>
      </c>
      <c r="Q63" s="216">
        <f t="shared" ref="Q63" si="4">P63</f>
        <v>5433.45</v>
      </c>
      <c r="R63" s="216">
        <v>0</v>
      </c>
      <c r="S63" s="216">
        <v>0</v>
      </c>
      <c r="T63" s="216">
        <v>0</v>
      </c>
      <c r="U63" s="217" t="s">
        <v>228</v>
      </c>
      <c r="V63" s="215" t="s">
        <v>92</v>
      </c>
      <c r="W63" s="215" t="s">
        <v>80</v>
      </c>
      <c r="X63" s="224">
        <v>45961</v>
      </c>
      <c r="Y63" s="224">
        <v>45991</v>
      </c>
      <c r="Z63" s="217"/>
      <c r="AA63" s="217"/>
      <c r="AB63" s="217"/>
      <c r="AC63" s="217"/>
      <c r="AD63" s="221" t="s">
        <v>315</v>
      </c>
      <c r="AE63" s="219" t="s">
        <v>82</v>
      </c>
      <c r="AF63" s="215">
        <v>796</v>
      </c>
      <c r="AG63" s="215" t="s">
        <v>168</v>
      </c>
      <c r="AH63" s="225">
        <v>21</v>
      </c>
      <c r="AI63" s="215">
        <v>27000000000</v>
      </c>
      <c r="AJ63" s="215" t="s">
        <v>84</v>
      </c>
      <c r="AK63" s="224">
        <v>45991</v>
      </c>
      <c r="AL63" s="224">
        <v>45991</v>
      </c>
      <c r="AM63" s="224">
        <v>46021</v>
      </c>
      <c r="AN63" s="200" t="s">
        <v>317</v>
      </c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230" t="s">
        <v>324</v>
      </c>
    </row>
    <row r="64" spans="1:52" ht="348.75" x14ac:dyDescent="0.35">
      <c r="A64" s="29">
        <v>7</v>
      </c>
      <c r="B64" s="20">
        <v>57</v>
      </c>
      <c r="C64" s="30" t="s">
        <v>79</v>
      </c>
      <c r="D64" s="30" t="s">
        <v>318</v>
      </c>
      <c r="E64" s="19" t="s">
        <v>76</v>
      </c>
      <c r="F64" s="30">
        <v>1</v>
      </c>
      <c r="G64" s="30" t="s">
        <v>319</v>
      </c>
      <c r="H64" s="227" t="s">
        <v>320</v>
      </c>
      <c r="I64" s="227" t="s">
        <v>321</v>
      </c>
      <c r="J64" s="30">
        <v>2</v>
      </c>
      <c r="K64" s="32"/>
      <c r="L64" s="30" t="s">
        <v>77</v>
      </c>
      <c r="M64" s="30" t="s">
        <v>90</v>
      </c>
      <c r="N64" s="30" t="s">
        <v>91</v>
      </c>
      <c r="O64" s="228">
        <v>787.02569000000005</v>
      </c>
      <c r="P64" s="44">
        <f>O64*1.2</f>
        <v>944.43082800000002</v>
      </c>
      <c r="Q64" s="44">
        <f>P64</f>
        <v>944.43082800000002</v>
      </c>
      <c r="R64" s="34">
        <v>0</v>
      </c>
      <c r="S64" s="34">
        <v>0</v>
      </c>
      <c r="T64" s="34">
        <v>0</v>
      </c>
      <c r="U64" s="25" t="s">
        <v>228</v>
      </c>
      <c r="V64" s="19" t="s">
        <v>92</v>
      </c>
      <c r="W64" s="30" t="s">
        <v>80</v>
      </c>
      <c r="X64" s="36">
        <v>45960</v>
      </c>
      <c r="Y64" s="36">
        <v>45991</v>
      </c>
      <c r="Z64" s="37"/>
      <c r="AA64" s="56"/>
      <c r="AB64" s="32"/>
      <c r="AC64" s="32"/>
      <c r="AD64" s="30" t="s">
        <v>319</v>
      </c>
      <c r="AE64" s="30" t="s">
        <v>82</v>
      </c>
      <c r="AF64" s="30">
        <v>796</v>
      </c>
      <c r="AG64" s="30" t="s">
        <v>280</v>
      </c>
      <c r="AH64" s="30">
        <v>469</v>
      </c>
      <c r="AI64" s="30">
        <v>27000000000</v>
      </c>
      <c r="AJ64" s="30" t="s">
        <v>84</v>
      </c>
      <c r="AK64" s="36">
        <v>45991</v>
      </c>
      <c r="AL64" s="36">
        <v>45991</v>
      </c>
      <c r="AM64" s="36">
        <v>46021</v>
      </c>
      <c r="AN64" s="29">
        <v>2025</v>
      </c>
      <c r="AO64" s="37"/>
      <c r="AP64" s="32"/>
      <c r="AQ64" s="32"/>
      <c r="AR64" s="32"/>
      <c r="AS64" s="39"/>
      <c r="AT64" s="40"/>
      <c r="AU64" s="41"/>
      <c r="AV64" s="32"/>
      <c r="AW64" s="32"/>
      <c r="AX64" s="32"/>
      <c r="AY64" s="32"/>
      <c r="AZ64" s="230" t="s">
        <v>326</v>
      </c>
    </row>
    <row r="65" spans="1:52" ht="409.5" x14ac:dyDescent="0.35">
      <c r="A65" s="134">
        <v>4</v>
      </c>
      <c r="B65" s="134">
        <v>58</v>
      </c>
      <c r="C65" s="124" t="s">
        <v>79</v>
      </c>
      <c r="D65" s="134" t="s">
        <v>275</v>
      </c>
      <c r="E65" s="134" t="s">
        <v>174</v>
      </c>
      <c r="F65" s="134">
        <v>1</v>
      </c>
      <c r="G65" s="161" t="s">
        <v>322</v>
      </c>
      <c r="H65" s="213" t="s">
        <v>276</v>
      </c>
      <c r="I65" s="213" t="s">
        <v>277</v>
      </c>
      <c r="J65" s="134">
        <v>1</v>
      </c>
      <c r="K65" s="134"/>
      <c r="L65" s="134" t="s">
        <v>251</v>
      </c>
      <c r="M65" s="162" t="s">
        <v>90</v>
      </c>
      <c r="N65" s="162" t="s">
        <v>78</v>
      </c>
      <c r="O65" s="214">
        <v>1034</v>
      </c>
      <c r="P65" s="163">
        <f>O65*1.2</f>
        <v>1240.8</v>
      </c>
      <c r="Q65" s="163">
        <f>P65</f>
        <v>1240.8</v>
      </c>
      <c r="R65" s="164">
        <v>0</v>
      </c>
      <c r="S65" s="164">
        <v>0</v>
      </c>
      <c r="T65" s="164">
        <v>0</v>
      </c>
      <c r="U65" s="134" t="s">
        <v>116</v>
      </c>
      <c r="V65" s="19" t="s">
        <v>92</v>
      </c>
      <c r="W65" s="30" t="s">
        <v>81</v>
      </c>
      <c r="X65" s="165">
        <v>45960</v>
      </c>
      <c r="Y65" s="218">
        <v>45960</v>
      </c>
      <c r="Z65" s="229" t="s">
        <v>262</v>
      </c>
      <c r="AA65" s="219" t="s">
        <v>323</v>
      </c>
      <c r="AB65" s="134">
        <v>7453313477</v>
      </c>
      <c r="AC65" s="134">
        <v>745301001</v>
      </c>
      <c r="AD65" s="161" t="s">
        <v>322</v>
      </c>
      <c r="AE65" s="162" t="s">
        <v>82</v>
      </c>
      <c r="AF65" s="162">
        <v>876</v>
      </c>
      <c r="AG65" s="162" t="s">
        <v>83</v>
      </c>
      <c r="AH65" s="134">
        <v>1</v>
      </c>
      <c r="AI65" s="30">
        <v>27000000000</v>
      </c>
      <c r="AJ65" s="30" t="s">
        <v>84</v>
      </c>
      <c r="AK65" s="165">
        <v>45960</v>
      </c>
      <c r="AL65" s="165">
        <v>45960</v>
      </c>
      <c r="AM65" s="165">
        <v>46021</v>
      </c>
      <c r="AN65" s="134">
        <v>2025</v>
      </c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230" t="s">
        <v>324</v>
      </c>
    </row>
  </sheetData>
  <autoFilter ref="A7:BB64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5" priority="39">
      <formula>J11=IFERROR(VLOOKUP(I11,#REF!,1,FALSE),"2_Только субъекты МСП")</formula>
    </cfRule>
    <cfRule type="expression" dxfId="24" priority="40">
      <formula>J11&lt;&gt;IF(I11=VLOOKUP(I11,#REF!,1,FALSE),"2_Только субъекты МСП")</formula>
    </cfRule>
  </conditionalFormatting>
  <conditionalFormatting sqref="J12">
    <cfRule type="expression" dxfId="23" priority="37">
      <formula>J12=IFERROR(VLOOKUP(I12,#REF!,1,FALSE),"2_Только субъекты МСП")</formula>
    </cfRule>
    <cfRule type="expression" dxfId="22" priority="38">
      <formula>J12&lt;&gt;IF(I12=VLOOKUP(I12,#REF!,1,FALSE),"2_Только субъекты МСП")</formula>
    </cfRule>
  </conditionalFormatting>
  <conditionalFormatting sqref="J13 J24:J26">
    <cfRule type="expression" dxfId="21" priority="35">
      <formula>J13=IFERROR(VLOOKUP(I13,#REF!,1,FALSE),"2_Только субъекты МСП")</formula>
    </cfRule>
    <cfRule type="expression" dxfId="20" priority="36">
      <formula>J13&lt;&gt;IF(I13=VLOOKUP(I13,#REF!,1,FALSE),"2_Только субъекты МСП")</formula>
    </cfRule>
  </conditionalFormatting>
  <conditionalFormatting sqref="J14">
    <cfRule type="expression" dxfId="19" priority="33">
      <formula>J14=IFERROR(VLOOKUP(I14,#REF!,1,FALSE),"2_Только субъекты МСП")</formula>
    </cfRule>
    <cfRule type="expression" dxfId="18" priority="34">
      <formula>J14&lt;&gt;IF(I14=VLOOKUP(I14,#REF!,1,FALSE),"2_Только субъекты МСП")</formula>
    </cfRule>
  </conditionalFormatting>
  <conditionalFormatting sqref="J31">
    <cfRule type="expression" dxfId="17" priority="31">
      <formula>J31=IFERROR(VLOOKUP(I31,#REF!,1,FALSE),"2_Только субъекты МСП")</formula>
    </cfRule>
    <cfRule type="expression" dxfId="16" priority="32">
      <formula>J31&lt;&gt;IF(I31=VLOOKUP(I31,#REF!,1,FALSE),"2_Только субъекты МСП")</formula>
    </cfRule>
  </conditionalFormatting>
  <conditionalFormatting sqref="J32">
    <cfRule type="expression" dxfId="15" priority="29">
      <formula>J32=IFERROR(VLOOKUP(I32,#REF!,1,FALSE),"2_Только субъекты МСП")</formula>
    </cfRule>
    <cfRule type="expression" dxfId="14" priority="30">
      <formula>J32&lt;&gt;IF(I32=VLOOKUP(I32,#REF!,1,FALSE),"2_Только субъекты МСП")</formula>
    </cfRule>
  </conditionalFormatting>
  <conditionalFormatting sqref="J33">
    <cfRule type="expression" dxfId="13" priority="27">
      <formula>J33=IFERROR(VLOOKUP(I33,#REF!,1,FALSE),"2_Только субъекты МСП")</formula>
    </cfRule>
    <cfRule type="expression" dxfId="12" priority="28">
      <formula>J33&lt;&gt;IF(I33=VLOOKUP(I33,#REF!,1,FALSE),"2_Только субъекты МСП")</formula>
    </cfRule>
  </conditionalFormatting>
  <conditionalFormatting sqref="J40">
    <cfRule type="expression" dxfId="11" priority="25">
      <formula>J40=IFERROR(VLOOKUP(I40,#REF!,1,FALSE),"2_Только субъекты МСП")</formula>
    </cfRule>
    <cfRule type="expression" dxfId="10" priority="26">
      <formula>J40&lt;&gt;IF(I40=VLOOKUP(I40,#REF!,1,FALSE),"2_Только субъекты МСП")</formula>
    </cfRule>
  </conditionalFormatting>
  <conditionalFormatting sqref="J42">
    <cfRule type="expression" dxfId="9" priority="21">
      <formula>J42=IFERROR(VLOOKUP(I42,#REF!,1,FALSE),"2_Только субъекты МСП")</formula>
    </cfRule>
    <cfRule type="expression" dxfId="8" priority="22">
      <formula>J42&lt;&gt;IF(I42=VLOOKUP(I42,#REF!,1,FALSE),"2_Только субъекты МСП")</formula>
    </cfRule>
  </conditionalFormatting>
  <conditionalFormatting sqref="J27">
    <cfRule type="expression" dxfId="7" priority="9">
      <formula>J27=IFERROR(VLOOKUP(I27,#REF!,1,FALSE),"2_Только субъекты МСП")</formula>
    </cfRule>
    <cfRule type="expression" dxfId="6" priority="10">
      <formula>J27&lt;&gt;IF(I27=VLOOKUP(I27,#REF!,1,FALSE),"2_Только субъекты МСП")</formula>
    </cfRule>
  </conditionalFormatting>
  <conditionalFormatting sqref="J41">
    <cfRule type="expression" dxfId="5" priority="5">
      <formula>J41=IFERROR(VLOOKUP(I41,#REF!,1,FALSE),"2_Только субъекты МСП")</formula>
    </cfRule>
    <cfRule type="expression" dxfId="4" priority="6">
      <formula>J41&lt;&gt;IF(I41=VLOOKUP(I41,#REF!,1,FALSE),"2_Только субъекты МСП")</formula>
    </cfRule>
  </conditionalFormatting>
  <conditionalFormatting sqref="J54">
    <cfRule type="expression" dxfId="3" priority="3">
      <formula>J54=IFERROR(VLOOKUP(I54,#REF!,1,FALSE),"2_Только субъекты МСП")</formula>
    </cfRule>
    <cfRule type="expression" dxfId="2" priority="4">
      <formula>J54&lt;&gt;IF(I54=VLOOKUP(I54,#REF!,1,FALSE),"2_Только субъекты МСП")</formula>
    </cfRule>
  </conditionalFormatting>
  <conditionalFormatting sqref="J64">
    <cfRule type="expression" dxfId="1" priority="1">
      <formula>J64=IFERROR(VLOOKUP(I64,#REF!,1,FALSE),"2_Только субъекты МСП")</formula>
    </cfRule>
    <cfRule type="expression" dxfId="0" priority="2">
      <formula>J64&lt;&gt;IF(I64=VLOOKUP(I64,#REF!,1,FALSE),"2_Только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2025-10-06T07:16:23Z</cp:lastPrinted>
  <dcterms:created xsi:type="dcterms:W3CDTF">2011-09-06T07:01:38Z</dcterms:created>
  <dcterms:modified xsi:type="dcterms:W3CDTF">2025-10-28T12:24:16Z</dcterms:modified>
</cp:coreProperties>
</file>