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ЗД_ДСПиОЗ_1!$A$7:$BB$48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ЗД_ДСПиОЗ_1!$A$1:$AZ$55</definedName>
  </definedNames>
  <calcPr calcId="162913"/>
</workbook>
</file>

<file path=xl/calcChain.xml><?xml version="1.0" encoding="utf-8"?>
<calcChain xmlns="http://schemas.openxmlformats.org/spreadsheetml/2006/main"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9" i="32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<sst xmlns="http://schemas.openxmlformats.org/spreadsheetml/2006/main" count="799" uniqueCount="259">
  <si>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</si>
  <si>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</si>
  <si>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</si>
  <si>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</si>
  <si>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</si>
  <si>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</si>
  <si>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</si>
  <si>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</si>
  <si>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</si>
  <si>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</si>
  <si>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</si>
  <si>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</si>
  <si>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</si>
  <si>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</si>
  <si>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</si>
  <si>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</si>
  <si>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</si>
  <si>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</si>
  <si>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</si>
  <si>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</si>
  <si>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</si>
  <si>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</si>
  <si>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</si>
  <si>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</si>
  <si>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</si>
  <si>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</si>
  <si>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</si>
  <si>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</si>
  <si>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</si>
  <si>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</si>
  <si>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</si>
  <si>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</si>
  <si>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</si>
  <si>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</si>
  <si>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</si>
  <si>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</si>
  <si>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</si>
  <si>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</si>
  <si>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</si>
  <si>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</si>
  <si>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</si>
  <si>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</si>
  <si>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</si>
  <si>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</si>
  <si>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</si>
  <si>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</si>
  <si>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</si>
  <si>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</si>
  <si>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</si>
  <si>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</si>
  <si>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</si>
  <si>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</si>
  <si>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</si>
  <si>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</si>
  <si>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</si>
  <si>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</si>
  <si>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</si>
  <si>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</si>
  <si>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</si>
  <si>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</si>
  <si>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</si>
  <si>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</si>
  <si>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</si>
  <si>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</si>
  <si>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</si>
  <si>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</si>
  <si>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</si>
  <si>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</si>
  <si>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</si>
  <si>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</si>
  <si>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</si>
  <si>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</si>
  <si>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</si>
  <si>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</si>
  <si>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</si>
  <si>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</si>
  <si>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</si>
  <si>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</si>
  <si>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</si>
  <si>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</si>
  <si>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</si>
  <si>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</si>
  <si>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</si>
  <si>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</si>
  <si>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</si>
  <si>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</si>
  <si>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</si>
  <si>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</si>
  <si>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</si>
  <si>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</si>
  <si>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</si>
  <si>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</si>
  <si>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</si>
  <si>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</si>
  <si>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</si>
  <si>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</si>
  <si>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</si>
  <si>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</si>
  <si>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</si>
  <si>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</si>
  <si>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</si>
  <si>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</si>
  <si>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</si>
  <si>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</si>
  <si>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</si>
  <si>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</si>
  <si>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</si>
  <si>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</si>
  <si>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</si>
  <si>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</si>
  <si>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</si>
  <si>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</si>
  <si>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</si>
  <si>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</si>
  <si>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</si>
  <si>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</si>
  <si>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</si>
  <si>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</si>
  <si>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</si>
  <si>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</si>
  <si>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</si>
  <si>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</si>
  <si>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</si>
  <si>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</si>
  <si>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</si>
  <si>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</si>
  <si>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</si>
  <si>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</si>
  <si>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</si>
  <si>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</si>
  <si>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</si>
  <si>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</si>
  <si>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</si>
  <si>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</si>
  <si>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</si>
  <si>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</si>
  <si>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</si>
  <si>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</si>
  <si>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</si>
  <si>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</si>
  <si>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</si>
  <si>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</si>
  <si>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</si>
  <si>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</si>
  <si>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</si>
  <si>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</si>
  <si>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</si>
  <si>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</si>
  <si>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</si>
  <si>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</si>
  <si>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</si>
  <si>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</si>
  <si>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</si>
  <si>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</si>
  <si>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</si>
  <si>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</si>
  <si>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</si>
  <si>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</si>
  <si>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</si>
  <si>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</si>
  <si>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</si>
  <si>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</si>
  <si>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</si>
  <si>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</si>
  <si>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</si>
  <si>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</si>
  <si>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</si>
  <si>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</si>
  <si>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</si>
  <si>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</si>
  <si>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</si>
  <si>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</si>
  <si>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</si>
  <si>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</si>
  <si>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</si>
  <si>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</si>
  <si>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</si>
  <si>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</si>
  <si>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</si>
  <si>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</si>
  <si>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</si>
  <si>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</si>
  <si>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</si>
  <si>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</si>
  <si>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</si>
  <si>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</si>
  <si>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</si>
  <si>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</si>
  <si>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</si>
  <si>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</si>
  <si>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</si>
  <si>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</si>
  <si>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</si>
  <si>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</si>
  <si>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</si>
  <si>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</si>
  <si>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</si>
  <si>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</si>
  <si>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</si>
  <si>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</si>
  <si>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</si>
  <si>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</si>
  <si>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</si>
  <si>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</si>
  <si>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</si>
  <si>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</si>
  <si>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</si>
  <si>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</si>
  <si>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</si>
  <si>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</si>
  <si>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</si>
  <si>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</si>
  <si>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</si>
  <si>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</si>
  <si>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</si>
  <si>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</si>
  <si>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</si>
  <si>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</si>
  <si>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</si>
  <si>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</si>
  <si>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</si>
  <si>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</si>
  <si>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</si>
  <si>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</si>
  <si>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</si>
  <si>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</si>
  <si>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</si>
  <si>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</si>
  <si>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</si>
  <si>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</si>
  <si>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30.06.2025</t>
  </si>
  <si>
    <t>30.06.2026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</si>
  <si>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</si>
  <si>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</si>
  <si>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</si>
  <si>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</si>
  <si>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</si>
  <si>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</si>
  <si>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</si>
  <si>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</si>
  <si>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</si>
  <si>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</si>
  <si>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</si>
  <si>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</si>
  <si>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</si>
  <si>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</si>
  <si>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</si>
  <si>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</si>
  <si>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</si>
  <si>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</si>
  <si>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</si>
  <si>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</si>
  <si>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</si>
  <si>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</si>
  <si>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ПАО "Россети"</t>
  </si>
  <si>
    <t>усл.ед.</t>
  </si>
  <si>
    <t>Внеплановая ЦЗО № 7 от 28.03.2025</t>
  </si>
  <si>
    <t>Корректировка срока ЦЗО № 8 от 09.04.2025</t>
  </si>
  <si>
    <t>Корректировка срока цзо № 5 от 07.03.2025 Корректировка срока ЦЗО № 8 от 09.04.2025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</si>
</sst>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4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157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/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</cellXfs>
  <cellStyles count="154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48"/>
  <sheetViews>
    <sheetView tabSelected="1" view="pageBreakPreview" zoomScale="50" zoomScaleNormal="100" zoomScaleSheetLayoutView="50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Q50" sqref="Q50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5.140625" style="13" bestFit="1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128" t="s">
        <v>3</v>
      </c>
      <c r="B4" s="128" t="s">
        <v>4</v>
      </c>
      <c r="C4" s="131" t="s">
        <v>42</v>
      </c>
      <c r="D4" s="132"/>
      <c r="E4" s="128" t="s">
        <v>7</v>
      </c>
      <c r="F4" s="128" t="s">
        <v>5</v>
      </c>
      <c r="G4" s="128" t="s">
        <v>0</v>
      </c>
      <c r="H4" s="128" t="s">
        <v>55</v>
      </c>
      <c r="I4" s="128" t="s">
        <v>56</v>
      </c>
      <c r="J4" s="128" t="s">
        <v>57</v>
      </c>
      <c r="K4" s="128" t="s">
        <v>35</v>
      </c>
      <c r="L4" s="128" t="s">
        <v>36</v>
      </c>
      <c r="M4" s="128" t="s">
        <v>1</v>
      </c>
      <c r="N4" s="128" t="s">
        <v>10</v>
      </c>
      <c r="O4" s="152" t="s">
        <v>43</v>
      </c>
      <c r="P4" s="144" t="s">
        <v>44</v>
      </c>
      <c r="Q4" s="146" t="s">
        <v>58</v>
      </c>
      <c r="R4" s="147"/>
      <c r="S4" s="147"/>
      <c r="T4" s="148"/>
      <c r="U4" s="128" t="s">
        <v>11</v>
      </c>
      <c r="V4" s="128" t="s">
        <v>2</v>
      </c>
      <c r="W4" s="128" t="s">
        <v>48</v>
      </c>
      <c r="X4" s="156" t="s">
        <v>59</v>
      </c>
      <c r="Y4" s="156" t="s">
        <v>60</v>
      </c>
      <c r="Z4" s="131" t="s">
        <v>61</v>
      </c>
      <c r="AA4" s="136"/>
      <c r="AB4" s="136"/>
      <c r="AC4" s="132"/>
      <c r="AD4" s="131" t="s">
        <v>45</v>
      </c>
      <c r="AE4" s="136"/>
      <c r="AF4" s="136"/>
      <c r="AG4" s="136"/>
      <c r="AH4" s="136"/>
      <c r="AI4" s="136"/>
      <c r="AJ4" s="136"/>
      <c r="AK4" s="136"/>
      <c r="AL4" s="136"/>
      <c r="AM4" s="132"/>
      <c r="AN4" s="128" t="s">
        <v>46</v>
      </c>
      <c r="AO4" s="128" t="s">
        <v>12</v>
      </c>
      <c r="AP4" s="137" t="s">
        <v>62</v>
      </c>
      <c r="AQ4" s="138"/>
      <c r="AR4" s="138"/>
      <c r="AS4" s="138"/>
      <c r="AT4" s="138"/>
      <c r="AU4" s="138"/>
      <c r="AV4" s="138"/>
      <c r="AW4" s="139"/>
      <c r="AX4" s="128" t="s">
        <v>74</v>
      </c>
      <c r="AY4" s="128" t="s">
        <v>75</v>
      </c>
      <c r="AZ4" s="133" t="s">
        <v>6</v>
      </c>
    </row>
    <row r="5" spans="1:52" ht="51" customHeight="1" x14ac:dyDescent="0.35">
      <c r="A5" s="129"/>
      <c r="B5" s="129"/>
      <c r="C5" s="128" t="s">
        <v>8</v>
      </c>
      <c r="D5" s="128" t="s">
        <v>47</v>
      </c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53"/>
      <c r="P5" s="155"/>
      <c r="Q5" s="149"/>
      <c r="R5" s="150"/>
      <c r="S5" s="150"/>
      <c r="T5" s="151"/>
      <c r="U5" s="129"/>
      <c r="V5" s="129"/>
      <c r="W5" s="129"/>
      <c r="X5" s="156"/>
      <c r="Y5" s="156"/>
      <c r="Z5" s="128" t="s">
        <v>63</v>
      </c>
      <c r="AA5" s="128" t="s">
        <v>49</v>
      </c>
      <c r="AB5" s="128" t="s">
        <v>50</v>
      </c>
      <c r="AC5" s="128" t="s">
        <v>51</v>
      </c>
      <c r="AD5" s="128" t="s">
        <v>34</v>
      </c>
      <c r="AE5" s="128" t="s">
        <v>37</v>
      </c>
      <c r="AF5" s="131" t="s">
        <v>52</v>
      </c>
      <c r="AG5" s="132"/>
      <c r="AH5" s="128" t="s">
        <v>38</v>
      </c>
      <c r="AI5" s="131" t="s">
        <v>53</v>
      </c>
      <c r="AJ5" s="132"/>
      <c r="AK5" s="144" t="s">
        <v>41</v>
      </c>
      <c r="AL5" s="128" t="s">
        <v>64</v>
      </c>
      <c r="AM5" s="140" t="s">
        <v>65</v>
      </c>
      <c r="AN5" s="129"/>
      <c r="AO5" s="129"/>
      <c r="AP5" s="133" t="s">
        <v>66</v>
      </c>
      <c r="AQ5" s="133" t="s">
        <v>67</v>
      </c>
      <c r="AR5" s="133" t="s">
        <v>68</v>
      </c>
      <c r="AS5" s="133" t="s">
        <v>69</v>
      </c>
      <c r="AT5" s="133" t="s">
        <v>70</v>
      </c>
      <c r="AU5" s="142" t="s">
        <v>71</v>
      </c>
      <c r="AV5" s="142" t="s">
        <v>72</v>
      </c>
      <c r="AW5" s="133" t="s">
        <v>73</v>
      </c>
      <c r="AX5" s="129"/>
      <c r="AY5" s="129"/>
      <c r="AZ5" s="134"/>
    </row>
    <row r="6" spans="1:52" ht="51" customHeight="1" x14ac:dyDescent="0.35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54"/>
      <c r="P6" s="145"/>
      <c r="Q6" s="15">
        <v>2025</v>
      </c>
      <c r="R6" s="15">
        <v>2026</v>
      </c>
      <c r="S6" s="15">
        <v>2027</v>
      </c>
      <c r="T6" s="15">
        <v>2028</v>
      </c>
      <c r="U6" s="130"/>
      <c r="V6" s="130"/>
      <c r="W6" s="130"/>
      <c r="X6" s="156"/>
      <c r="Y6" s="156"/>
      <c r="Z6" s="130"/>
      <c r="AA6" s="130"/>
      <c r="AB6" s="130"/>
      <c r="AC6" s="130"/>
      <c r="AD6" s="130"/>
      <c r="AE6" s="130"/>
      <c r="AF6" s="16" t="s">
        <v>54</v>
      </c>
      <c r="AG6" s="16" t="s">
        <v>40</v>
      </c>
      <c r="AH6" s="130"/>
      <c r="AI6" s="16" t="s">
        <v>39</v>
      </c>
      <c r="AJ6" s="16" t="s">
        <v>40</v>
      </c>
      <c r="AK6" s="145"/>
      <c r="AL6" s="130"/>
      <c r="AM6" s="141"/>
      <c r="AN6" s="130"/>
      <c r="AO6" s="130"/>
      <c r="AP6" s="135"/>
      <c r="AQ6" s="135"/>
      <c r="AR6" s="135"/>
      <c r="AS6" s="135"/>
      <c r="AT6" s="135"/>
      <c r="AU6" s="143"/>
      <c r="AV6" s="143"/>
      <c r="AW6" s="135"/>
      <c r="AX6" s="130"/>
      <c r="AY6" s="130"/>
      <c r="AZ6" s="135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22">
        <f>P8/1.2</f>
        <v>5267.4008000000003</v>
      </c>
      <c r="P8" s="22">
        <f>Q8+R8</f>
        <v>6320.8809600000004</v>
      </c>
      <c r="Q8" s="22">
        <v>2048.2440000000001</v>
      </c>
      <c r="R8" s="22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22">
        <f>P9/1.2</f>
        <v>2716.5833333333335</v>
      </c>
      <c r="P9" s="22">
        <f>Q9+R9</f>
        <v>3259.9</v>
      </c>
      <c r="Q9" s="22">
        <v>969.44</v>
      </c>
      <c r="R9" s="22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5">
        <v>7</v>
      </c>
      <c r="B10" s="116">
        <v>3</v>
      </c>
      <c r="C10" s="115" t="s">
        <v>79</v>
      </c>
      <c r="D10" s="115" t="s">
        <v>86</v>
      </c>
      <c r="E10" s="115" t="s">
        <v>212</v>
      </c>
      <c r="F10" s="115">
        <v>1</v>
      </c>
      <c r="G10" s="115" t="s">
        <v>99</v>
      </c>
      <c r="H10" s="115" t="s">
        <v>100</v>
      </c>
      <c r="I10" s="117" t="s">
        <v>207</v>
      </c>
      <c r="J10" s="118">
        <v>1</v>
      </c>
      <c r="K10" s="115"/>
      <c r="L10" s="115" t="s">
        <v>77</v>
      </c>
      <c r="M10" s="115" t="s">
        <v>171</v>
      </c>
      <c r="N10" s="115" t="s">
        <v>91</v>
      </c>
      <c r="O10" s="119">
        <f>P10/1.2</f>
        <v>6147.5087333333331</v>
      </c>
      <c r="P10" s="119">
        <f>Q10+R10</f>
        <v>7377.0104799999999</v>
      </c>
      <c r="Q10" s="119">
        <v>7377.0104799999999</v>
      </c>
      <c r="R10" s="119">
        <v>0</v>
      </c>
      <c r="S10" s="120">
        <v>0</v>
      </c>
      <c r="T10" s="120">
        <v>0</v>
      </c>
      <c r="U10" s="115" t="s">
        <v>227</v>
      </c>
      <c r="V10" s="115" t="s">
        <v>92</v>
      </c>
      <c r="W10" s="115" t="s">
        <v>80</v>
      </c>
      <c r="X10" s="121">
        <v>45687</v>
      </c>
      <c r="Y10" s="121">
        <v>45716</v>
      </c>
      <c r="Z10" s="122"/>
      <c r="AA10" s="122"/>
      <c r="AB10" s="122"/>
      <c r="AC10" s="122"/>
      <c r="AD10" s="115" t="s">
        <v>99</v>
      </c>
      <c r="AE10" s="115" t="s">
        <v>82</v>
      </c>
      <c r="AF10" s="115">
        <v>796</v>
      </c>
      <c r="AG10" s="115" t="s">
        <v>168</v>
      </c>
      <c r="AH10" s="115">
        <v>3</v>
      </c>
      <c r="AI10" s="115">
        <v>27000000000</v>
      </c>
      <c r="AJ10" s="115" t="s">
        <v>84</v>
      </c>
      <c r="AK10" s="121">
        <v>45746</v>
      </c>
      <c r="AL10" s="121">
        <v>45746</v>
      </c>
      <c r="AM10" s="121">
        <v>45869</v>
      </c>
      <c r="AN10" s="123">
        <v>2025</v>
      </c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 t="s">
        <v>243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45808</v>
      </c>
      <c r="Y11" s="36">
        <v>45838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45868</v>
      </c>
      <c r="AL11" s="38">
        <v>45868</v>
      </c>
      <c r="AM11" s="38">
        <v>45899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/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45808</v>
      </c>
      <c r="Y12" s="36">
        <v>45838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45868</v>
      </c>
      <c r="AL12" s="38">
        <v>45868</v>
      </c>
      <c r="AM12" s="38">
        <v>45899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/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3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45868</v>
      </c>
      <c r="Y15" s="24">
        <v>45899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45899</v>
      </c>
      <c r="AL15" s="24">
        <v>45899</v>
      </c>
      <c r="AM15" s="24">
        <v>46264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1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1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1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46142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1"/>
      <c r="AY18" s="19"/>
      <c r="AZ18" s="19" t="s">
        <v>257</v>
      </c>
    </row>
    <row r="19" spans="1:53" s="27" customFormat="1" ht="186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209</v>
      </c>
      <c r="P19" s="66">
        <f>O19</f>
        <v>209</v>
      </c>
      <c r="Q19" s="66">
        <f t="shared" ref="Q19:Q23" si="0">P19</f>
        <v>209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45899</v>
      </c>
      <c r="Y19" s="38">
        <v>45899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45899</v>
      </c>
      <c r="AL19" s="24">
        <v>45899</v>
      </c>
      <c r="AM19" s="24">
        <v>46264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1"/>
      <c r="AY19" s="19"/>
      <c r="AZ19" s="19"/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45808</v>
      </c>
      <c r="Y20" s="24">
        <v>45838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45868</v>
      </c>
      <c r="AL20" s="24">
        <v>45868</v>
      </c>
      <c r="AM20" s="24">
        <v>45899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1"/>
      <c r="AY20" s="19"/>
      <c r="AZ20" s="25" t="s">
        <v>249</v>
      </c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1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1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2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3">
        <v>1066.8</v>
      </c>
      <c r="S24" s="83">
        <v>0</v>
      </c>
      <c r="T24" s="83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4"/>
      <c r="AA24" s="85"/>
      <c r="AB24" s="82"/>
      <c r="AC24" s="82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4"/>
      <c r="AP24" s="82"/>
      <c r="AQ24" s="82"/>
      <c r="AR24" s="82"/>
      <c r="AS24" s="86"/>
      <c r="AT24" s="87"/>
      <c r="AU24" s="88"/>
      <c r="AV24" s="82"/>
      <c r="AW24" s="82"/>
      <c r="AX24" s="82"/>
      <c r="AY24" s="82"/>
      <c r="AZ24" s="82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2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3">
        <v>0</v>
      </c>
      <c r="S25" s="83">
        <v>0</v>
      </c>
      <c r="T25" s="83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4"/>
      <c r="AA25" s="85"/>
      <c r="AB25" s="82"/>
      <c r="AC25" s="82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4"/>
      <c r="AP25" s="82"/>
      <c r="AQ25" s="82"/>
      <c r="AR25" s="82"/>
      <c r="AS25" s="86"/>
      <c r="AT25" s="87"/>
      <c r="AU25" s="88"/>
      <c r="AV25" s="82"/>
      <c r="AW25" s="82"/>
      <c r="AX25" s="82"/>
      <c r="AY25" s="82"/>
      <c r="AZ25" s="82"/>
    </row>
    <row r="26" spans="1:53" s="27" customFormat="1" ht="186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2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3">
        <v>0</v>
      </c>
      <c r="S26" s="83">
        <v>0</v>
      </c>
      <c r="T26" s="83">
        <v>0</v>
      </c>
      <c r="U26" s="25" t="s">
        <v>228</v>
      </c>
      <c r="V26" s="19" t="s">
        <v>92</v>
      </c>
      <c r="W26" s="19" t="s">
        <v>80</v>
      </c>
      <c r="X26" s="24">
        <v>45808</v>
      </c>
      <c r="Y26" s="24">
        <v>45838</v>
      </c>
      <c r="Z26" s="84"/>
      <c r="AA26" s="85"/>
      <c r="AB26" s="82"/>
      <c r="AC26" s="82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45869</v>
      </c>
      <c r="AL26" s="24">
        <v>45869</v>
      </c>
      <c r="AM26" s="24">
        <v>45900</v>
      </c>
      <c r="AN26" s="43">
        <v>2025</v>
      </c>
      <c r="AO26" s="84"/>
      <c r="AP26" s="82"/>
      <c r="AQ26" s="82"/>
      <c r="AR26" s="82"/>
      <c r="AS26" s="86"/>
      <c r="AT26" s="87"/>
      <c r="AU26" s="88"/>
      <c r="AV26" s="82"/>
      <c r="AW26" s="82"/>
      <c r="AX26" s="82"/>
      <c r="AY26" s="82"/>
      <c r="AZ26" s="82"/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2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3">
        <v>0</v>
      </c>
      <c r="S27" s="83">
        <v>0</v>
      </c>
      <c r="T27" s="83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4"/>
      <c r="AA27" s="85"/>
      <c r="AB27" s="82"/>
      <c r="AC27" s="82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4"/>
      <c r="AP27" s="82"/>
      <c r="AQ27" s="82"/>
      <c r="AR27" s="82"/>
      <c r="AS27" s="86"/>
      <c r="AT27" s="87"/>
      <c r="AU27" s="88"/>
      <c r="AV27" s="82"/>
      <c r="AW27" s="82"/>
      <c r="AX27" s="82"/>
      <c r="AY27" s="82"/>
      <c r="AZ27" s="82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4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248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4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248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4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248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9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45777</v>
      </c>
      <c r="Y33" s="36">
        <v>45807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258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249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249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13785.57</v>
      </c>
      <c r="P39" s="66">
        <f t="shared" si="2"/>
        <v>16542.683999999997</v>
      </c>
      <c r="Q39" s="66">
        <f>P39</f>
        <v>16542.683999999997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45777</v>
      </c>
      <c r="Y39" s="38">
        <v>45808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45777</v>
      </c>
      <c r="Y40" s="79">
        <v>46173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230</v>
      </c>
      <c r="AL40" s="53" t="s">
        <v>230</v>
      </c>
      <c r="AM40" s="53" t="s">
        <v>231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80"/>
    </row>
    <row r="41" spans="1:54" s="42" customFormat="1" ht="409.5" customHeight="1" x14ac:dyDescent="0.35">
      <c r="A41" s="29">
        <v>7</v>
      </c>
      <c r="B41" s="20">
        <v>34</v>
      </c>
      <c r="C41" s="30" t="s">
        <v>79</v>
      </c>
      <c r="D41" s="30" t="s">
        <v>167</v>
      </c>
      <c r="E41" s="19" t="s">
        <v>76</v>
      </c>
      <c r="F41" s="30">
        <v>1</v>
      </c>
      <c r="G41" s="30" t="s">
        <v>224</v>
      </c>
      <c r="H41" s="30" t="s">
        <v>225</v>
      </c>
      <c r="I41" s="30" t="s">
        <v>226</v>
      </c>
      <c r="J41" s="30">
        <v>2</v>
      </c>
      <c r="K41" s="32"/>
      <c r="L41" s="30" t="s">
        <v>77</v>
      </c>
      <c r="M41" s="30" t="s">
        <v>90</v>
      </c>
      <c r="N41" s="30" t="s">
        <v>91</v>
      </c>
      <c r="O41" s="33">
        <v>833.33</v>
      </c>
      <c r="P41" s="44">
        <v>1000</v>
      </c>
      <c r="Q41" s="44">
        <f>P41</f>
        <v>1000</v>
      </c>
      <c r="R41" s="34">
        <v>0</v>
      </c>
      <c r="S41" s="34">
        <v>0</v>
      </c>
      <c r="T41" s="34">
        <v>0</v>
      </c>
      <c r="U41" s="25" t="s">
        <v>228</v>
      </c>
      <c r="V41" s="19" t="s">
        <v>92</v>
      </c>
      <c r="W41" s="30" t="s">
        <v>80</v>
      </c>
      <c r="X41" s="36">
        <v>45797</v>
      </c>
      <c r="Y41" s="36">
        <v>45818</v>
      </c>
      <c r="Z41" s="37"/>
      <c r="AA41" s="56"/>
      <c r="AB41" s="32"/>
      <c r="AC41" s="32"/>
      <c r="AD41" s="30" t="s">
        <v>224</v>
      </c>
      <c r="AE41" s="30" t="s">
        <v>82</v>
      </c>
      <c r="AF41" s="30">
        <v>876</v>
      </c>
      <c r="AG41" s="30" t="s">
        <v>83</v>
      </c>
      <c r="AH41" s="30">
        <v>1</v>
      </c>
      <c r="AI41" s="30">
        <v>27000000000</v>
      </c>
      <c r="AJ41" s="30" t="s">
        <v>84</v>
      </c>
      <c r="AK41" s="36">
        <v>45868</v>
      </c>
      <c r="AL41" s="36">
        <v>45868</v>
      </c>
      <c r="AM41" s="36">
        <v>45899</v>
      </c>
      <c r="AN41" s="29">
        <v>2025</v>
      </c>
      <c r="AO41" s="37"/>
      <c r="AP41" s="32"/>
      <c r="AQ41" s="32"/>
      <c r="AR41" s="32"/>
      <c r="AS41" s="39"/>
      <c r="AT41" s="40"/>
      <c r="AU41" s="41"/>
      <c r="AV41" s="32"/>
      <c r="AW41" s="32"/>
      <c r="AX41" s="32"/>
      <c r="AY41" s="32"/>
      <c r="AZ41" s="32"/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660.85</v>
      </c>
      <c r="P42" s="44">
        <v>793.02</v>
      </c>
      <c r="Q42" s="44">
        <v>793.02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258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9"/>
      <c r="AQ43" s="89"/>
      <c r="AR43" s="89"/>
      <c r="AS43" s="90"/>
      <c r="AT43" s="91"/>
      <c r="AU43" s="92"/>
      <c r="AV43" s="89"/>
      <c r="AW43" s="89"/>
      <c r="AX43" s="89"/>
      <c r="AY43" s="89"/>
      <c r="AZ43" s="89"/>
    </row>
    <row r="44" spans="1:54" ht="409.5" x14ac:dyDescent="0.35">
      <c r="A44" s="95">
        <v>7</v>
      </c>
      <c r="B44" s="95">
        <v>37</v>
      </c>
      <c r="C44" s="96" t="s">
        <v>79</v>
      </c>
      <c r="D44" s="97" t="s">
        <v>232</v>
      </c>
      <c r="E44" s="96" t="s">
        <v>233</v>
      </c>
      <c r="F44" s="98">
        <v>1</v>
      </c>
      <c r="G44" s="99" t="s">
        <v>234</v>
      </c>
      <c r="H44" s="98" t="s">
        <v>235</v>
      </c>
      <c r="I44" s="98" t="s">
        <v>235</v>
      </c>
      <c r="J44" s="98">
        <v>2</v>
      </c>
      <c r="K44" s="98" t="s">
        <v>236</v>
      </c>
      <c r="L44" s="98" t="s">
        <v>77</v>
      </c>
      <c r="M44" s="96" t="s">
        <v>90</v>
      </c>
      <c r="N44" s="96" t="s">
        <v>91</v>
      </c>
      <c r="O44" s="100">
        <v>935</v>
      </c>
      <c r="P44" s="100">
        <v>935</v>
      </c>
      <c r="Q44" s="101">
        <v>935</v>
      </c>
      <c r="R44" s="101">
        <v>0</v>
      </c>
      <c r="S44" s="101">
        <v>0</v>
      </c>
      <c r="T44" s="101">
        <v>0</v>
      </c>
      <c r="U44" s="95" t="s">
        <v>116</v>
      </c>
      <c r="V44" s="96" t="s">
        <v>92</v>
      </c>
      <c r="W44" s="96" t="s">
        <v>81</v>
      </c>
      <c r="X44" s="102">
        <v>45716</v>
      </c>
      <c r="Y44" s="102">
        <v>45716</v>
      </c>
      <c r="Z44" s="98" t="s">
        <v>237</v>
      </c>
      <c r="AA44" s="97" t="s">
        <v>238</v>
      </c>
      <c r="AB44" s="95"/>
      <c r="AC44" s="95"/>
      <c r="AD44" s="98" t="s">
        <v>239</v>
      </c>
      <c r="AE44" s="96" t="s">
        <v>82</v>
      </c>
      <c r="AF44" s="96">
        <v>876</v>
      </c>
      <c r="AG44" s="96" t="s">
        <v>83</v>
      </c>
      <c r="AH44" s="96">
        <v>1</v>
      </c>
      <c r="AI44" s="99">
        <v>27000000000</v>
      </c>
      <c r="AJ44" s="96" t="s">
        <v>84</v>
      </c>
      <c r="AK44" s="102">
        <v>45716</v>
      </c>
      <c r="AL44" s="102">
        <v>45687</v>
      </c>
      <c r="AM44" s="102">
        <v>45991</v>
      </c>
      <c r="AN44" s="95">
        <v>2025</v>
      </c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4" t="s">
        <v>240</v>
      </c>
      <c r="BA44" s="105"/>
    </row>
    <row r="45" spans="1:54" ht="409.5" x14ac:dyDescent="0.35">
      <c r="A45" s="106">
        <v>7</v>
      </c>
      <c r="B45" s="106">
        <v>38</v>
      </c>
      <c r="C45" s="107" t="s">
        <v>79</v>
      </c>
      <c r="D45" s="108" t="s">
        <v>232</v>
      </c>
      <c r="E45" s="107" t="s">
        <v>233</v>
      </c>
      <c r="F45" s="109">
        <v>1</v>
      </c>
      <c r="G45" s="110" t="s">
        <v>241</v>
      </c>
      <c r="H45" s="109" t="s">
        <v>235</v>
      </c>
      <c r="I45" s="109" t="s">
        <v>235</v>
      </c>
      <c r="J45" s="109">
        <v>2</v>
      </c>
      <c r="K45" s="109" t="s">
        <v>236</v>
      </c>
      <c r="L45" s="109" t="s">
        <v>77</v>
      </c>
      <c r="M45" s="107" t="s">
        <v>90</v>
      </c>
      <c r="N45" s="107" t="s">
        <v>91</v>
      </c>
      <c r="O45" s="111">
        <v>1650</v>
      </c>
      <c r="P45" s="111">
        <v>1650</v>
      </c>
      <c r="Q45" s="111">
        <v>1650</v>
      </c>
      <c r="R45" s="112">
        <v>0</v>
      </c>
      <c r="S45" s="112">
        <v>0</v>
      </c>
      <c r="T45" s="112">
        <v>0</v>
      </c>
      <c r="U45" s="106" t="s">
        <v>116</v>
      </c>
      <c r="V45" s="107" t="s">
        <v>92</v>
      </c>
      <c r="W45" s="107" t="s">
        <v>81</v>
      </c>
      <c r="X45" s="113">
        <v>45716</v>
      </c>
      <c r="Y45" s="113">
        <v>45716</v>
      </c>
      <c r="Z45" s="109" t="s">
        <v>237</v>
      </c>
      <c r="AA45" s="108" t="s">
        <v>242</v>
      </c>
      <c r="AB45" s="106"/>
      <c r="AC45" s="106"/>
      <c r="AD45" s="109" t="s">
        <v>239</v>
      </c>
      <c r="AE45" s="107" t="s">
        <v>82</v>
      </c>
      <c r="AF45" s="107">
        <v>876</v>
      </c>
      <c r="AG45" s="107" t="s">
        <v>83</v>
      </c>
      <c r="AH45" s="107">
        <v>1</v>
      </c>
      <c r="AI45" s="110">
        <v>27000000000</v>
      </c>
      <c r="AJ45" s="107" t="s">
        <v>84</v>
      </c>
      <c r="AK45" s="102">
        <v>45716</v>
      </c>
      <c r="AL45" s="102">
        <v>45687</v>
      </c>
      <c r="AM45" s="102">
        <v>45991</v>
      </c>
      <c r="AN45" s="95">
        <v>2025</v>
      </c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04" t="s">
        <v>240</v>
      </c>
      <c r="BA45" s="105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22">
        <f>P46/1.2</f>
        <v>6147.5087333333331</v>
      </c>
      <c r="P46" s="22">
        <f>Q46+R46</f>
        <v>7377.0104799999999</v>
      </c>
      <c r="Q46" s="22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244</v>
      </c>
    </row>
    <row r="47" spans="1:54" ht="409.5" x14ac:dyDescent="0.35">
      <c r="A47" s="95">
        <v>7</v>
      </c>
      <c r="B47" s="95">
        <v>40</v>
      </c>
      <c r="C47" s="96" t="s">
        <v>79</v>
      </c>
      <c r="D47" s="97" t="s">
        <v>232</v>
      </c>
      <c r="E47" s="96" t="s">
        <v>233</v>
      </c>
      <c r="F47" s="98">
        <v>1</v>
      </c>
      <c r="G47" s="124" t="s">
        <v>245</v>
      </c>
      <c r="H47" s="98" t="s">
        <v>235</v>
      </c>
      <c r="I47" s="98" t="s">
        <v>235</v>
      </c>
      <c r="J47" s="98">
        <v>2</v>
      </c>
      <c r="K47" s="98" t="s">
        <v>236</v>
      </c>
      <c r="L47" s="98" t="s">
        <v>77</v>
      </c>
      <c r="M47" s="96" t="s">
        <v>90</v>
      </c>
      <c r="N47" s="96" t="s">
        <v>91</v>
      </c>
      <c r="O47" s="100">
        <v>963.57360000000006</v>
      </c>
      <c r="P47" s="100">
        <v>963.57360000000006</v>
      </c>
      <c r="Q47" s="100">
        <v>963.57360000000006</v>
      </c>
      <c r="R47" s="101">
        <v>0</v>
      </c>
      <c r="S47" s="101">
        <v>0</v>
      </c>
      <c r="T47" s="101">
        <v>0</v>
      </c>
      <c r="U47" s="95" t="s">
        <v>116</v>
      </c>
      <c r="V47" s="96" t="s">
        <v>92</v>
      </c>
      <c r="W47" s="96" t="s">
        <v>81</v>
      </c>
      <c r="X47" s="102">
        <v>45746</v>
      </c>
      <c r="Y47" s="102">
        <v>45746</v>
      </c>
      <c r="Z47" s="98" t="s">
        <v>237</v>
      </c>
      <c r="AA47" s="97" t="s">
        <v>246</v>
      </c>
      <c r="AB47" s="95"/>
      <c r="AC47" s="95"/>
      <c r="AD47" s="98" t="s">
        <v>239</v>
      </c>
      <c r="AE47" s="96" t="s">
        <v>82</v>
      </c>
      <c r="AF47" s="96">
        <v>876</v>
      </c>
      <c r="AG47" s="96" t="s">
        <v>83</v>
      </c>
      <c r="AH47" s="96">
        <v>1</v>
      </c>
      <c r="AI47" s="99">
        <v>27000000000</v>
      </c>
      <c r="AJ47" s="96" t="s">
        <v>84</v>
      </c>
      <c r="AK47" s="102">
        <v>45746</v>
      </c>
      <c r="AL47" s="102">
        <v>45777</v>
      </c>
      <c r="AM47" s="102">
        <v>46081</v>
      </c>
      <c r="AN47" s="97" t="s">
        <v>93</v>
      </c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4" t="s">
        <v>247</v>
      </c>
    </row>
    <row r="48" spans="1:54" ht="250.5" customHeight="1" x14ac:dyDescent="0.35">
      <c r="A48" s="125">
        <v>4</v>
      </c>
      <c r="B48" s="125">
        <v>41</v>
      </c>
      <c r="C48" s="125" t="s">
        <v>79</v>
      </c>
      <c r="D48" s="125" t="s">
        <v>173</v>
      </c>
      <c r="E48" s="125" t="s">
        <v>174</v>
      </c>
      <c r="F48" s="125">
        <v>1</v>
      </c>
      <c r="G48" s="125" t="s">
        <v>250</v>
      </c>
      <c r="H48" s="125" t="s">
        <v>251</v>
      </c>
      <c r="I48" s="125" t="s">
        <v>252</v>
      </c>
      <c r="J48" s="125">
        <v>1</v>
      </c>
      <c r="K48" s="125"/>
      <c r="L48" s="125" t="s">
        <v>253</v>
      </c>
      <c r="M48" s="125" t="s">
        <v>171</v>
      </c>
      <c r="N48" s="125" t="s">
        <v>91</v>
      </c>
      <c r="O48" s="126">
        <v>13753.727999999999</v>
      </c>
      <c r="P48" s="126">
        <v>13753.727999999999</v>
      </c>
      <c r="Q48" s="126">
        <v>13753.727999999999</v>
      </c>
      <c r="R48" s="112">
        <v>0</v>
      </c>
      <c r="S48" s="112">
        <v>0</v>
      </c>
      <c r="T48" s="112">
        <v>0</v>
      </c>
      <c r="U48" s="125" t="s">
        <v>162</v>
      </c>
      <c r="V48" s="125" t="s">
        <v>254</v>
      </c>
      <c r="W48" s="125" t="s">
        <v>80</v>
      </c>
      <c r="X48" s="127">
        <v>45777</v>
      </c>
      <c r="Y48" s="127">
        <v>45808</v>
      </c>
      <c r="Z48" s="125"/>
      <c r="AA48" s="125"/>
      <c r="AB48" s="125"/>
      <c r="AC48" s="125"/>
      <c r="AD48" s="125" t="s">
        <v>250</v>
      </c>
      <c r="AE48" s="125" t="s">
        <v>82</v>
      </c>
      <c r="AF48" s="125">
        <v>876</v>
      </c>
      <c r="AG48" s="125" t="s">
        <v>255</v>
      </c>
      <c r="AH48" s="125">
        <v>1</v>
      </c>
      <c r="AI48" s="125">
        <v>27000000000</v>
      </c>
      <c r="AJ48" s="125" t="s">
        <v>84</v>
      </c>
      <c r="AK48" s="127">
        <v>45808</v>
      </c>
      <c r="AL48" s="127">
        <v>45808</v>
      </c>
      <c r="AM48" s="127">
        <v>45899</v>
      </c>
      <c r="AN48" s="125">
        <v>2025</v>
      </c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 t="s">
        <v>256</v>
      </c>
    </row>
  </sheetData>
  <autoFilter ref="A7:BB48"/>
  <mergeCells count="51">
    <mergeCell ref="Y4:Y6"/>
    <mergeCell ref="AP5:AP6"/>
    <mergeCell ref="AQ5:AQ6"/>
    <mergeCell ref="AR5:AR6"/>
    <mergeCell ref="AS5:AS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AY4:AY6"/>
    <mergeCell ref="AW5:AW6"/>
    <mergeCell ref="AD4:AM4"/>
    <mergeCell ref="AX4:AX6"/>
    <mergeCell ref="AT5:AT6"/>
    <mergeCell ref="AK5:AK6"/>
    <mergeCell ref="AU5:AU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4:A6"/>
    <mergeCell ref="B4:B6"/>
    <mergeCell ref="C4:D4"/>
    <mergeCell ref="E4:E6"/>
    <mergeCell ref="F4:F6"/>
    <mergeCell ref="C5:C6"/>
    <mergeCell ref="D5:D6"/>
  </mergeCells>
  <conditionalFormatting sqref="J11">
    <cfRule type="expression" dxfId="21" priority="35">
      <formula>J11=IFERROR(VLOOKUP(I11,#REF!,1,FALSE),"2_Только субъекты МСП")</formula>
    </cfRule>
    <cfRule type="expression" dxfId="20" priority="36">
      <formula>J11&lt;&gt;IF(I11=VLOOKUP(I11,#REF!,1,FALSE),"2_Только субъекты МСП")</formula>
    </cfRule>
  </conditionalFormatting>
  <conditionalFormatting sqref="J12">
    <cfRule type="expression" dxfId="19" priority="33">
      <formula>J12=IFERROR(VLOOKUP(I12,#REF!,1,FALSE),"2_Только субъекты МСП")</formula>
    </cfRule>
    <cfRule type="expression" dxfId="18" priority="34">
      <formula>J12&lt;&gt;IF(I12=VLOOKUP(I12,#REF!,1,FALSE),"2_Только субъекты МСП")</formula>
    </cfRule>
  </conditionalFormatting>
  <conditionalFormatting sqref="J13 J24:J26">
    <cfRule type="expression" dxfId="17" priority="31">
      <formula>J13=IFERROR(VLOOKUP(I13,#REF!,1,FALSE),"2_Только субъекты МСП")</formula>
    </cfRule>
    <cfRule type="expression" dxfId="16" priority="32">
      <formula>J13&lt;&gt;IF(I13=VLOOKUP(I13,#REF!,1,FALSE),"2_Только субъекты МСП")</formula>
    </cfRule>
  </conditionalFormatting>
  <conditionalFormatting sqref="J14">
    <cfRule type="expression" dxfId="15" priority="29">
      <formula>J14=IFERROR(VLOOKUP(I14,#REF!,1,FALSE),"2_Только субъекты МСП")</formula>
    </cfRule>
    <cfRule type="expression" dxfId="14" priority="30">
      <formula>J14&lt;&gt;IF(I14=VLOOKUP(I14,#REF!,1,FALSE),"2_Только субъекты МСП")</formula>
    </cfRule>
  </conditionalFormatting>
  <conditionalFormatting sqref="J31">
    <cfRule type="expression" dxfId="13" priority="27">
      <formula>J31=IFERROR(VLOOKUP(I31,#REF!,1,FALSE),"2_Только субъекты МСП")</formula>
    </cfRule>
    <cfRule type="expression" dxfId="12" priority="28">
      <formula>J31&lt;&gt;IF(I31=VLOOKUP(I31,#REF!,1,FALSE),"2_Только субъекты МСП")</formula>
    </cfRule>
  </conditionalFormatting>
  <conditionalFormatting sqref="J32">
    <cfRule type="expression" dxfId="11" priority="25">
      <formula>J32=IFERROR(VLOOKUP(I32,#REF!,1,FALSE),"2_Только субъекты МСП")</formula>
    </cfRule>
    <cfRule type="expression" dxfId="10" priority="26">
      <formula>J32&lt;&gt;IF(I32=VLOOKUP(I32,#REF!,1,FALSE),"2_Только субъекты МСП")</formula>
    </cfRule>
  </conditionalFormatting>
  <conditionalFormatting sqref="J33">
    <cfRule type="expression" dxfId="9" priority="23">
      <formula>J33=IFERROR(VLOOKUP(I33,#REF!,1,FALSE),"2_Только субъекты МСП")</formula>
    </cfRule>
    <cfRule type="expression" dxfId="8" priority="24">
      <formula>J33&lt;&gt;IF(I33=VLOOKUP(I33,#REF!,1,FALSE),"2_Только субъекты МСП")</formula>
    </cfRule>
  </conditionalFormatting>
  <conditionalFormatting sqref="J40">
    <cfRule type="expression" dxfId="7" priority="21">
      <formula>J40=IFERROR(VLOOKUP(I40,#REF!,1,FALSE),"2_Только субъекты МСП")</formula>
    </cfRule>
    <cfRule type="expression" dxfId="6" priority="22">
      <formula>J40&lt;&gt;IF(I40=VLOOKUP(I40,#REF!,1,FALSE),"2_Только субъекты МСП")</formula>
    </cfRule>
  </conditionalFormatting>
  <conditionalFormatting sqref="J42">
    <cfRule type="expression" dxfId="5" priority="17">
      <formula>J42=IFERROR(VLOOKUP(I42,#REF!,1,FALSE),"2_Только субъекты МСП")</formula>
    </cfRule>
    <cfRule type="expression" dxfId="4" priority="18">
      <formula>J42&lt;&gt;IF(I42=VLOOKUP(I42,#REF!,1,FALSE),"2_Только субъекты МСП")</formula>
    </cfRule>
  </conditionalFormatting>
  <conditionalFormatting sqref="J27">
    <cfRule type="expression" dxfId="3" priority="5">
      <formula>J27=IFERROR(VLOOKUP(I27,#REF!,1,FALSE),"2_Только субъекты МСП")</formula>
    </cfRule>
    <cfRule type="expression" dxfId="2" priority="6">
      <formula>J27&lt;&gt;IF(I27=VLOOKUP(I27,#REF!,1,FALSE),"2_Только субъекты МСП")</formula>
    </cfRule>
  </conditionalFormatting>
  <conditionalFormatting sqref="J41">
    <cfRule type="expression" dxfId="1" priority="1">
      <formula>J41=IFERROR(VLOOKUP(I41,#REF!,1,FALSE),"2_Только субъекты МСП")</formula>
    </cfRule>
    <cfRule type="expression" dxfId="0" priority="2">
      <formula>J41&lt;&gt;IF(I41=VLOOKUP(I41,#REF!,1,FALSE),"2_Только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F854B8-D713-41D6-A51B-542BB3E0FC63}">
  <ds:schemaRefs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2025-04-18T13:43:11Z</dcterms:modified>
</cp:coreProperties>
</file>