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ЗД_ДСПиОЗ_1!$A$7:$BB$68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ЗД_ДСПиОЗ_1!$A$1:$AZ$74</definedName>
  </definedNames>
  <calcPr calcId="162913" refMode="R1C1"/>
</workbook>
</file>

<file path=xl/calcChain.xml><?xml version="1.0" encoding="utf-8"?>
<calcChain xmlns="http://schemas.openxmlformats.org/spreadsheetml/2006/main">
  <c r="Q69" i="32" l="1"/>
  <c r="P69" i="32"/>
  <c r="P68" i="32" l="1"/>
  <c r="R68" i="32" s="1"/>
  <c r="P67" i="32" l="1"/>
  <c r="P65" i="32" l="1"/>
  <c r="Q65" i="32" s="1"/>
  <c r="P64" i="32" l="1"/>
  <c r="Q64" i="32" s="1"/>
  <c r="P63" i="32"/>
  <c r="Q63" i="32" l="1"/>
  <c r="P62" i="32"/>
  <c r="Q62" i="32" s="1"/>
  <c r="R62" i="32" s="1"/>
  <c r="S62" i="32" s="1"/>
  <c r="P57" i="32" l="1"/>
  <c r="P61" i="32" l="1"/>
  <c r="Q61" i="32" s="1"/>
  <c r="Q60" i="32" l="1"/>
  <c r="Q59" i="32" l="1"/>
  <c r="Q58" i="32" l="1"/>
  <c r="Q57" i="32" l="1"/>
  <c r="Q56" i="32" l="1"/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<sst xmlns="http://schemas.openxmlformats.org/spreadsheetml/2006/main" count="1199" uniqueCount="338">
  <si>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</si>
  <si>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</si>
  <si>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</si>
  <si>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</si>
  <si>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</si>
  <si>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</si>
  <si>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</si>
  <si>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</si>
  <si>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</si>
  <si>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</si>
  <si>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</si>
  <si>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</si>
  <si>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</si>
  <si>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</si>
  <si>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</si>
  <si>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</si>
  <si>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</si>
  <si>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</si>
  <si>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</si>
  <si>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</si>
  <si>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</si>
  <si>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</si>
  <si>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</si>
  <si>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</si>
  <si>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</si>
  <si>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</si>
  <si>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</si>
  <si>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</si>
  <si>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</si>
  <si>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</si>
  <si>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</si>
  <si>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</si>
  <si>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</si>
  <si>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</si>
  <si>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</si>
  <si>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</si>
  <si>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</si>
  <si>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</si>
  <si>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</si>
  <si>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</si>
  <si>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</si>
  <si>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</si>
  <si>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</si>
  <si>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</si>
  <si>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</si>
  <si>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</si>
  <si>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</si>
  <si>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</si>
  <si>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</si>
  <si>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</si>
  <si>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</si>
  <si>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</si>
  <si>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</si>
  <si>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</si>
  <si>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</si>
  <si>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</si>
  <si>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</si>
  <si>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</si>
  <si>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</si>
  <si>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</si>
  <si>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</si>
  <si>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</si>
  <si>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</si>
  <si>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</si>
  <si>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</si>
  <si>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</si>
  <si>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</si>
  <si>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</si>
  <si>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</si>
  <si>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</si>
  <si>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</si>
  <si>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</si>
  <si>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</si>
  <si>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</si>
  <si>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</si>
  <si>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</si>
  <si>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</si>
  <si>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</si>
  <si>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</si>
  <si>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</si>
  <si>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</si>
  <si>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</si>
  <si>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</si>
  <si>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</si>
  <si>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</si>
  <si>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</si>
  <si>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</si>
  <si>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</si>
  <si>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</si>
  <si>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</si>
  <si>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</si>
  <si>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</si>
  <si>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</si>
  <si>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</si>
  <si>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</si>
  <si>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</si>
  <si>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</si>
  <si>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</si>
  <si>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</si>
  <si>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</si>
  <si>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</si>
  <si>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</si>
  <si>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</si>
  <si>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</si>
  <si>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</si>
  <si>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</si>
  <si>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</si>
  <si>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</si>
  <si>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</si>
  <si>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</si>
  <si>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</si>
  <si>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</si>
  <si>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</si>
  <si>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</si>
  <si>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</si>
  <si>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</si>
  <si>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</si>
  <si>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</si>
  <si>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</si>
  <si>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</si>
  <si>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</si>
  <si>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</si>
  <si>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</si>
  <si>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</si>
  <si>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</si>
  <si>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</si>
  <si>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</si>
  <si>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</si>
  <si>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</si>
  <si>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</si>
  <si>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</si>
  <si>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</si>
  <si>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</si>
  <si>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</si>
  <si>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</si>
  <si>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</si>
  <si>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</si>
  <si>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</si>
  <si>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</si>
  <si>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</si>
  <si>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</si>
  <si>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</si>
  <si>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</si>
  <si>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</si>
  <si>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</si>
  <si>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</si>
  <si>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</si>
  <si>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</si>
  <si>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</si>
  <si>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</si>
  <si>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</si>
  <si>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</si>
  <si>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</si>
  <si>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</si>
  <si>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</si>
  <si>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</si>
  <si>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</si>
  <si>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</si>
  <si>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</si>
  <si>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</si>
  <si>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</si>
  <si>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</si>
  <si>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</si>
  <si>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</si>
  <si>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</si>
  <si>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</si>
  <si>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</si>
  <si>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</si>
  <si>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</si>
  <si>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</si>
  <si>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</si>
  <si>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</si>
  <si>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</si>
  <si>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</si>
  <si>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</si>
  <si>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</si>
  <si>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</si>
  <si>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</si>
  <si>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</si>
  <si>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</si>
  <si>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</si>
  <si>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</si>
  <si>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</si>
  <si>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</si>
  <si>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</si>
  <si>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</si>
  <si>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</si>
  <si>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</si>
  <si>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</si>
  <si>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</si>
  <si>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</si>
  <si>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</si>
  <si>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</si>
  <si>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</si>
  <si>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</si>
  <si>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</si>
  <si>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</si>
  <si>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</si>
  <si>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</si>
  <si>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</si>
  <si>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</si>
  <si>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</si>
  <si>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</si>
  <si>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</si>
  <si>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</si>
  <si>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</si>
  <si>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</si>
  <si>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</si>
  <si>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</si>
  <si>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</si>
  <si>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</si>
  <si>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</si>
  <si>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</si>
  <si>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</si>
  <si>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</si>
  <si>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</si>
  <si>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</si>
  <si>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</si>
  <si>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</si>
  <si>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</si>
  <si>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</si>
  <si>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</si>
  <si>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</si>
  <si>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</si>
  <si>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</si>
  <si>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</si>
  <si>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</si>
  <si>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</si>
  <si>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</si>
  <si>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</si>
  <si>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</si>
  <si>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</si>
  <si>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</si>
  <si>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</si>
  <si>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</si>
  <si>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</si>
  <si>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</si>
  <si>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</si>
  <si>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</si>
  <si>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</si>
  <si>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</si>
  <si>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</si>
  <si>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</si>
  <si>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</si>
  <si>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</si>
  <si>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</si>
  <si>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</si>
  <si>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</si>
  <si>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</si>
  <si>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</si>
  <si>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</si>
  <si>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</si>
  <si>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</si>
  <si>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</si>
  <si>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</si>
  <si>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</si>
  <si>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</si>
  <si>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</si>
  <si>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</si>
  <si>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</si>
  <si>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</si>
  <si>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</si>
  <si>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</si>
  <si>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</si>
  <si>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</si>
  <si>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</si>
  <si>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</si>
  <si>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</si>
  <si>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</si>
  <si>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</si>
  <si>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</si>
  <si>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</si>
  <si>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</si>
  <si>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</si>
  <si>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</si>
  <si>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</si>
  <si>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</si>
  <si>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</si>
  <si>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</si>
  <si>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</si>
  <si>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</si>
  <si>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</si>
  <si>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</si>
  <si>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</si>
  <si>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</si>
  <si>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</si>
  <si>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</si>
  <si>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</si>
  <si>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Корректировка срока ЦЗО  12 от 30.05.2025, ЦЗО № 15 от 31.08.2025; ЦЗО № 17 от 29.08.2025</t>
  </si>
  <si>
    <t>Предоставление прав простой (неисключительной) лицензии использования Базы данных «Погодных данных»</t>
  </si>
  <si>
    <t>ООО "НПЦ "Мэн Мейкер"</t>
  </si>
  <si>
    <t>Оказание услуг на разработку личного кабинета потребителя для предоставления информации верхнего уровня ИСУЭ для обеспечения требований ПП РФ №890 от 19.06.2020</t>
  </si>
  <si>
    <t>ООО "Ондер Лаб"</t>
  </si>
  <si>
    <t>Предоставление неисключительных прав на использование ПО для ЭВМ Kaspersky Total Security для бизнеса Russian Edition на 3 года и Kaspersky Cloud Password Manager Russian на 1 год</t>
  </si>
  <si>
    <t>Предоставление права  на использование программы RedCheck Expert на 1 год</t>
  </si>
  <si>
    <t>58.29</t>
  </si>
  <si>
    <t>58.29.50</t>
  </si>
  <si>
    <t>Оказание услуг по установке и настройка Kaspersky Unified Monitoring and Analysis Platform</t>
  </si>
  <si>
    <t>62.09.20.120</t>
  </si>
  <si>
    <t>2026</t>
  </si>
  <si>
    <t>Отдел маркетинга</t>
  </si>
  <si>
    <t>Поставка сувенирной продукции</t>
  </si>
  <si>
    <t>47.78.3</t>
  </si>
  <si>
    <t>47.78.30.000</t>
  </si>
  <si>
    <t>30.11.205</t>
  </si>
  <si>
    <t>Внеплановая ЦЗО № 18 от 24.09.2025</t>
  </si>
  <si>
    <t>Внеплановая ЦЗО № 14 от 15.07.2025; корректировка срока ЦЗО № 16 от 15.08.2025; уменьшение НМЦ ЦЗО №18 от 24.09.2025</t>
  </si>
  <si>
    <t>ИСКЛЮЧЕНА ЦЗО № 18 от 24.09.2025</t>
  </si>
  <si>
    <t xml:space="preserve">Корректировка срока цзо № 5 от 07.03.2025 Корректировка срока ЦЗО " 12 от 30.05.2025, перенос срока ЦЗО№ 19 от 30.09.2025 </t>
  </si>
  <si>
    <t>УЭБ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</si>
  <si>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инфрмацию.</t>
  </si>
  <si>
    <t>80.10</t>
  </si>
  <si>
    <t>80.10.12.000</t>
  </si>
  <si>
    <t>2026-2028</t>
  </si>
  <si>
    <t>Поставка программно-аппаратных платформ VipNet Coordinator HW 50 A 4x и VipNet Coordinator HW 100 C 4x</t>
  </si>
  <si>
    <t>26.20.40.143</t>
  </si>
  <si>
    <t>2025</t>
  </si>
  <si>
    <t>Отдел ОЭСУ ТД</t>
  </si>
  <si>
    <t xml:space="preserve">Поставка оборудования и инструмента для ОЭСУ </t>
  </si>
  <si>
    <t xml:space="preserve">25.73.30;
</t>
  </si>
  <si>
    <t xml:space="preserve">25.73.30.233
</t>
  </si>
  <si>
    <t>Услуги технической поддержки многофункциональных устройств «Инфомат».</t>
  </si>
  <si>
    <t>ООО "Уралэнергосбыт"</t>
  </si>
  <si>
    <t>Внеплановая ЦЗО № 20 от 06.10.2025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</si>
  <si>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информацию.</t>
  </si>
  <si>
    <t>Внеплановая ЦЗО № 20 от 06.10.2025 ОТКАЗ ОТ ПРОВЕДЕНИЯ</t>
  </si>
  <si>
    <t>Аренда нежилого помещения общей площадью общей площадью 80,7 кв. м., расположенного расположенное на первом этаже административного здания,  находящегося по адресу: Калининградская область, Гвардейский р-н, 
г. Гвардейск, ул. Тельмана, д. 22б</t>
  </si>
  <si>
    <t>Можина О.Ч.</t>
  </si>
  <si>
    <t>внеплановая ЦЗО № 21 от 31.10.2025</t>
  </si>
  <si>
    <t>Аренда части нежилого помещения площадью 2 кв. м., расположенного на 4 этаже торгового центра «Экватор» по адресу: г. Калининград, ул. Генерала Челнокова, д. 11</t>
  </si>
  <si>
    <t xml:space="preserve">ООО "ТЦ Ореон"  
</t>
  </si>
  <si>
    <t xml:space="preserve">Выполнение работ по текущему ремонту помещений № 6, 7, 8 литера «В» административного здания по адресу: 
г. Калининград, ул. Фрунзе, д. 11.
</t>
  </si>
  <si>
    <t>перенос срока ЦЗО№ 19 от 30.09.2025 АНУЛЛИРОВАНА</t>
  </si>
  <si>
    <t>Корректировка срока ЦЗО " 12 от 30.05.2025, корректировка срока ЦЗО № 22 от 05.11.2025</t>
  </si>
  <si>
    <t>Поставка Инфоматов</t>
  </si>
  <si>
    <t>ООО "Уральская энергосбытовая компания"</t>
  </si>
  <si>
    <t>внепалновая ЦЗО № 23 от 25.11.2025</t>
  </si>
  <si>
    <t>перенос сроков ЦЗО № 24 от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</si>
</sst>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color rgb="FF333333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theme="0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56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0" fontId="1" fillId="0" borderId="0"/>
  </cellStyleXfs>
  <cellXfs count="289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0" fontId="41" fillId="0" borderId="26" xfId="0" applyFont="1" applyBorder="1" applyAlignment="1">
      <alignment horizontal="center" vertical="center"/>
    </xf>
    <xf numFmtId="0" fontId="4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Font="1" applyFill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49" fontId="40" fillId="27" borderId="26" xfId="0" applyNumberFormat="1" applyFont="1" applyFill="1" applyBorder="1" applyAlignment="1">
      <alignment horizontal="center" vertical="center" wrapText="1"/>
    </xf>
    <xf numFmtId="0" fontId="40" fillId="27" borderId="26" xfId="0" applyFont="1" applyFill="1" applyBorder="1" applyAlignment="1">
      <alignment horizontal="center" vertical="center" wrapText="1"/>
    </xf>
    <xf numFmtId="0" fontId="40" fillId="0" borderId="26" xfId="147" applyNumberFormat="1" applyFont="1" applyFill="1" applyBorder="1" applyAlignment="1">
      <alignment horizontal="center" vertical="center" wrapText="1"/>
    </xf>
    <xf numFmtId="4" fontId="40" fillId="0" borderId="26" xfId="0" applyNumberFormat="1" applyFont="1" applyFill="1" applyBorder="1" applyAlignment="1">
      <alignment horizontal="center" vertical="center" wrapText="1"/>
    </xf>
    <xf numFmtId="2" fontId="40" fillId="0" borderId="26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26" xfId="0" applyNumberFormat="1" applyFont="1" applyFill="1" applyBorder="1" applyAlignment="1">
      <alignment horizontal="center" vertical="center" wrapText="1"/>
    </xf>
    <xf numFmtId="0" fontId="44" fillId="27" borderId="26" xfId="0" applyFont="1" applyFill="1" applyBorder="1" applyAlignment="1">
      <alignment horizontal="center" vertical="center" wrapText="1"/>
    </xf>
    <xf numFmtId="1" fontId="40" fillId="0" borderId="26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4" fontId="40" fillId="0" borderId="25" xfId="0" applyNumberFormat="1" applyFont="1" applyFill="1" applyBorder="1" applyAlignment="1">
      <alignment horizontal="center" vertical="center" wrapText="1"/>
    </xf>
    <xf numFmtId="14" fontId="40" fillId="0" borderId="25" xfId="0" applyNumberFormat="1" applyFont="1" applyFill="1" applyBorder="1" applyAlignment="1">
      <alignment horizontal="center" vertical="center" wrapText="1"/>
    </xf>
    <xf numFmtId="49" fontId="40" fillId="0" borderId="25" xfId="0" applyNumberFormat="1" applyFont="1" applyFill="1" applyBorder="1" applyAlignment="1">
      <alignment horizontal="center" vertical="center" wrapText="1"/>
    </xf>
    <xf numFmtId="0" fontId="46" fillId="33" borderId="12" xfId="0" applyFont="1" applyFill="1" applyBorder="1" applyAlignment="1">
      <alignment horizontal="center" vertical="center" wrapText="1"/>
    </xf>
    <xf numFmtId="0" fontId="46" fillId="33" borderId="12" xfId="0" applyNumberFormat="1" applyFont="1" applyFill="1" applyBorder="1" applyAlignment="1" applyProtection="1">
      <alignment horizontal="center" vertical="center" wrapText="1"/>
      <protection locked="0"/>
    </xf>
    <xf numFmtId="49" fontId="46" fillId="33" borderId="12" xfId="0" applyNumberFormat="1" applyFont="1" applyFill="1" applyBorder="1" applyAlignment="1">
      <alignment horizontal="center" vertical="center" wrapText="1"/>
    </xf>
    <xf numFmtId="0" fontId="46" fillId="33" borderId="12" xfId="147" applyNumberFormat="1" applyFont="1" applyFill="1" applyBorder="1" applyAlignment="1">
      <alignment horizontal="center" vertical="center" wrapText="1"/>
    </xf>
    <xf numFmtId="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 applyProtection="1">
      <alignment horizontal="center" vertical="center" wrapText="1"/>
      <protection locked="0"/>
    </xf>
    <xf numFmtId="1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>
      <alignment horizontal="center" vertical="center" wrapText="1"/>
    </xf>
    <xf numFmtId="0" fontId="46" fillId="33" borderId="14" xfId="0" applyFont="1" applyFill="1" applyBorder="1" applyAlignment="1">
      <alignment horizontal="center" vertical="center" wrapText="1"/>
    </xf>
    <xf numFmtId="49" fontId="40" fillId="0" borderId="26" xfId="0" applyNumberFormat="1" applyFont="1" applyFill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/>
    </xf>
    <xf numFmtId="0" fontId="38" fillId="0" borderId="25" xfId="0" applyFont="1" applyFill="1" applyBorder="1"/>
    <xf numFmtId="0" fontId="43" fillId="0" borderId="26" xfId="0" applyFont="1" applyBorder="1" applyAlignment="1">
      <alignment horizontal="center" vertical="center"/>
    </xf>
    <xf numFmtId="0" fontId="40" fillId="0" borderId="25" xfId="154" applyNumberFormat="1" applyFont="1" applyFill="1" applyBorder="1" applyAlignment="1">
      <alignment horizontal="center" vertical="center" wrapText="1"/>
    </xf>
    <xf numFmtId="2" fontId="41" fillId="0" borderId="25" xfId="0" applyNumberFormat="1" applyFont="1" applyBorder="1" applyAlignment="1">
      <alignment horizontal="center" vertical="center" wrapText="1"/>
    </xf>
    <xf numFmtId="49" fontId="41" fillId="0" borderId="25" xfId="0" applyNumberFormat="1" applyFont="1" applyBorder="1" applyAlignment="1">
      <alignment horizontal="center" vertical="center"/>
    </xf>
    <xf numFmtId="4" fontId="41" fillId="0" borderId="0" xfId="0" applyNumberFormat="1" applyFont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7" xfId="154" applyFont="1" applyFill="1" applyBorder="1" applyAlignment="1">
      <alignment horizontal="left" vertical="top" wrapText="1"/>
    </xf>
    <xf numFmtId="0" fontId="47" fillId="0" borderId="27" xfId="0" applyFont="1" applyBorder="1" applyAlignment="1">
      <alignment vertical="top" wrapText="1"/>
    </xf>
    <xf numFmtId="4" fontId="43" fillId="0" borderId="27" xfId="0" applyNumberFormat="1" applyFont="1" applyBorder="1" applyAlignment="1">
      <alignment horizontal="center" vertical="center"/>
    </xf>
    <xf numFmtId="4" fontId="41" fillId="0" borderId="27" xfId="0" applyNumberFormat="1" applyFont="1" applyBorder="1" applyAlignment="1">
      <alignment horizontal="center" vertical="center"/>
    </xf>
    <xf numFmtId="14" fontId="41" fillId="0" borderId="27" xfId="0" applyNumberFormat="1" applyFont="1" applyBorder="1" applyAlignment="1">
      <alignment horizontal="center" vertical="center"/>
    </xf>
    <xf numFmtId="0" fontId="40" fillId="0" borderId="27" xfId="154" applyFont="1" applyBorder="1" applyAlignment="1">
      <alignment horizontal="center" vertical="center" wrapText="1"/>
    </xf>
    <xf numFmtId="1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49" fontId="40" fillId="0" borderId="28" xfId="154" applyNumberFormat="1" applyFont="1" applyFill="1" applyBorder="1" applyAlignment="1">
      <alignment horizontal="center" vertical="center" wrapText="1"/>
    </xf>
    <xf numFmtId="4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0" applyFont="1" applyFill="1" applyBorder="1" applyAlignment="1">
      <alignment horizontal="center" vertical="center" wrapText="1"/>
    </xf>
    <xf numFmtId="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2" fontId="41" fillId="0" borderId="28" xfId="0" applyNumberFormat="1" applyFont="1" applyBorder="1" applyAlignment="1">
      <alignment horizontal="center" vertical="center" wrapText="1"/>
    </xf>
    <xf numFmtId="49" fontId="40" fillId="0" borderId="28" xfId="0" applyNumberFormat="1" applyFont="1" applyFill="1" applyBorder="1" applyAlignment="1">
      <alignment horizontal="center" vertical="center" wrapText="1"/>
    </xf>
    <xf numFmtId="4" fontId="40" fillId="0" borderId="28" xfId="0" applyNumberFormat="1" applyFont="1" applyFill="1" applyBorder="1" applyAlignment="1">
      <alignment horizontal="center" vertical="center" wrapText="1"/>
    </xf>
    <xf numFmtId="14" fontId="40" fillId="0" borderId="28" xfId="0" applyNumberFormat="1" applyFont="1" applyFill="1" applyBorder="1" applyAlignment="1">
      <alignment horizontal="center" vertical="center" wrapText="1"/>
    </xf>
    <xf numFmtId="0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154" applyFont="1" applyFill="1" applyBorder="1" applyAlignment="1">
      <alignment horizontal="center" vertical="center" wrapText="1"/>
    </xf>
    <xf numFmtId="0" fontId="44" fillId="27" borderId="28" xfId="0" applyFont="1" applyFill="1" applyBorder="1" applyAlignment="1">
      <alignment horizontal="center" vertical="center" wrapText="1"/>
    </xf>
    <xf numFmtId="1" fontId="40" fillId="0" borderId="29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29" xfId="0" applyFont="1" applyBorder="1" applyAlignment="1">
      <alignment horizontal="center" vertical="center"/>
    </xf>
    <xf numFmtId="0" fontId="43" fillId="0" borderId="29" xfId="0" applyFont="1" applyFill="1" applyBorder="1" applyAlignment="1">
      <alignment horizontal="center" vertical="top" wrapText="1"/>
    </xf>
    <xf numFmtId="1" fontId="40" fillId="0" borderId="29" xfId="155" applyNumberFormat="1" applyFont="1" applyFill="1" applyBorder="1" applyAlignment="1" applyProtection="1">
      <alignment horizontal="center" vertical="center" wrapText="1"/>
      <protection locked="0"/>
    </xf>
    <xf numFmtId="0" fontId="41" fillId="34" borderId="28" xfId="0" applyFont="1" applyFill="1" applyBorder="1" applyAlignment="1">
      <alignment horizontal="center" vertical="center" wrapText="1"/>
    </xf>
    <xf numFmtId="4" fontId="41" fillId="30" borderId="28" xfId="154" applyNumberFormat="1" applyFont="1" applyFill="1" applyBorder="1" applyAlignment="1">
      <alignment horizontal="center" vertical="center" wrapText="1"/>
    </xf>
    <xf numFmtId="1" fontId="40" fillId="30" borderId="29" xfId="147" applyNumberFormat="1" applyFont="1" applyFill="1" applyBorder="1" applyAlignment="1" applyProtection="1">
      <alignment horizontal="center" vertical="center" wrapText="1"/>
      <protection locked="0"/>
    </xf>
    <xf numFmtId="0" fontId="40" fillId="31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31" borderId="12" xfId="0" applyNumberFormat="1" applyFont="1" applyFill="1" applyBorder="1" applyAlignment="1">
      <alignment horizontal="center" vertical="center" wrapText="1"/>
    </xf>
    <xf numFmtId="0" fontId="40" fillId="31" borderId="12" xfId="147" applyNumberFormat="1" applyFont="1" applyFill="1" applyBorder="1" applyAlignment="1">
      <alignment horizontal="center" vertical="center" wrapText="1"/>
    </xf>
    <xf numFmtId="4" fontId="40" fillId="31" borderId="12" xfId="0" applyNumberFormat="1" applyFont="1" applyFill="1" applyBorder="1" applyAlignment="1">
      <alignment horizontal="center" vertical="center" wrapText="1"/>
    </xf>
    <xf numFmtId="14" fontId="40" fillId="31" borderId="12" xfId="0" applyNumberFormat="1" applyFont="1" applyFill="1" applyBorder="1" applyAlignment="1">
      <alignment horizontal="center" vertical="center" wrapText="1"/>
    </xf>
    <xf numFmtId="1" fontId="40" fillId="31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31" borderId="12" xfId="147" applyNumberFormat="1" applyFont="1" applyFill="1" applyBorder="1" applyAlignment="1">
      <alignment horizontal="center" vertical="center" wrapText="1"/>
    </xf>
    <xf numFmtId="0" fontId="40" fillId="31" borderId="14" xfId="0" applyFont="1" applyFill="1" applyBorder="1" applyAlignment="1">
      <alignment horizontal="center" vertical="center" wrapText="1"/>
    </xf>
    <xf numFmtId="0" fontId="40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7" xfId="154" applyFont="1" applyFill="1" applyBorder="1" applyAlignment="1">
      <alignment horizontal="left" vertical="top" wrapText="1"/>
    </xf>
    <xf numFmtId="4" fontId="40" fillId="27" borderId="27" xfId="154" applyNumberFormat="1" applyFont="1" applyFill="1" applyBorder="1" applyAlignment="1">
      <alignment horizontal="center" vertical="center" wrapText="1"/>
    </xf>
    <xf numFmtId="4" fontId="40" fillId="0" borderId="27" xfId="0" applyNumberFormat="1" applyFont="1" applyFill="1" applyBorder="1" applyAlignment="1">
      <alignment horizontal="center" vertical="center" wrapText="1"/>
    </xf>
    <xf numFmtId="14" fontId="40" fillId="0" borderId="27" xfId="0" applyNumberFormat="1" applyFont="1" applyFill="1" applyBorder="1" applyAlignment="1">
      <alignment horizontal="center" vertical="center"/>
    </xf>
    <xf numFmtId="49" fontId="40" fillId="0" borderId="27" xfId="0" applyNumberFormat="1" applyFont="1" applyFill="1" applyBorder="1" applyAlignment="1">
      <alignment horizontal="center" vertical="center" wrapText="1"/>
    </xf>
    <xf numFmtId="14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27" xfId="0" applyNumberFormat="1" applyFont="1" applyFill="1" applyBorder="1" applyAlignment="1">
      <alignment horizontal="center" vertical="center" wrapText="1"/>
    </xf>
    <xf numFmtId="0" fontId="40" fillId="0" borderId="27" xfId="0" applyNumberFormat="1" applyFont="1" applyFill="1" applyBorder="1" applyAlignment="1">
      <alignment horizontal="center" vertical="center" wrapText="1"/>
    </xf>
    <xf numFmtId="0" fontId="40" fillId="27" borderId="27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49" fontId="40" fillId="32" borderId="29" xfId="0" applyNumberFormat="1" applyFont="1" applyFill="1" applyBorder="1" applyAlignment="1">
      <alignment horizontal="center" vertical="center" wrapText="1"/>
    </xf>
    <xf numFmtId="4" fontId="40" fillId="0" borderId="29" xfId="0" applyNumberFormat="1" applyFont="1" applyBorder="1" applyAlignment="1">
      <alignment horizontal="center" vertical="center" wrapText="1"/>
    </xf>
    <xf numFmtId="4" fontId="41" fillId="0" borderId="29" xfId="0" applyNumberFormat="1" applyFont="1" applyBorder="1" applyAlignment="1">
      <alignment horizontal="center" vertical="center"/>
    </xf>
    <xf numFmtId="14" fontId="41" fillId="0" borderId="29" xfId="0" applyNumberFormat="1" applyFont="1" applyBorder="1" applyAlignment="1">
      <alignment horizontal="center" vertical="center"/>
    </xf>
    <xf numFmtId="49" fontId="40" fillId="0" borderId="29" xfId="0" applyNumberFormat="1" applyFont="1" applyFill="1" applyBorder="1" applyAlignment="1">
      <alignment horizontal="center" vertical="center" wrapText="1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</cellXfs>
  <cellStyles count="156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Обычный_Исполнительный аппарат МРСК Центра и Приволжья 2 2" xfId="155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69"/>
  <sheetViews>
    <sheetView tabSelected="1" view="pageBreakPreview" zoomScale="50" zoomScaleNormal="100" zoomScaleSheetLayoutView="50" workbookViewId="0">
      <pane xSplit="7" ySplit="7" topLeftCell="R31" activePane="bottomRight" state="frozen"/>
      <selection pane="topRight" activeCell="H1" sqref="H1"/>
      <selection pane="bottomLeft" activeCell="A8" sqref="A8"/>
      <selection pane="bottomRight" activeCell="Z32" sqref="Z32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9.1406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40" width="11.5703125" style="13" bestFit="1" customWidth="1"/>
    <col min="41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260" t="s">
        <v>3</v>
      </c>
      <c r="B4" s="260" t="s">
        <v>4</v>
      </c>
      <c r="C4" s="263" t="s">
        <v>42</v>
      </c>
      <c r="D4" s="264"/>
      <c r="E4" s="260" t="s">
        <v>7</v>
      </c>
      <c r="F4" s="260" t="s">
        <v>5</v>
      </c>
      <c r="G4" s="260" t="s">
        <v>0</v>
      </c>
      <c r="H4" s="260" t="s">
        <v>55</v>
      </c>
      <c r="I4" s="260" t="s">
        <v>56</v>
      </c>
      <c r="J4" s="260" t="s">
        <v>57</v>
      </c>
      <c r="K4" s="260" t="s">
        <v>35</v>
      </c>
      <c r="L4" s="260" t="s">
        <v>36</v>
      </c>
      <c r="M4" s="260" t="s">
        <v>1</v>
      </c>
      <c r="N4" s="260" t="s">
        <v>10</v>
      </c>
      <c r="O4" s="284" t="s">
        <v>43</v>
      </c>
      <c r="P4" s="276" t="s">
        <v>44</v>
      </c>
      <c r="Q4" s="278" t="s">
        <v>58</v>
      </c>
      <c r="R4" s="279"/>
      <c r="S4" s="279"/>
      <c r="T4" s="280"/>
      <c r="U4" s="260" t="s">
        <v>11</v>
      </c>
      <c r="V4" s="260" t="s">
        <v>2</v>
      </c>
      <c r="W4" s="260" t="s">
        <v>48</v>
      </c>
      <c r="X4" s="288" t="s">
        <v>59</v>
      </c>
      <c r="Y4" s="288" t="s">
        <v>60</v>
      </c>
      <c r="Z4" s="263" t="s">
        <v>61</v>
      </c>
      <c r="AA4" s="268"/>
      <c r="AB4" s="268"/>
      <c r="AC4" s="264"/>
      <c r="AD4" s="263" t="s">
        <v>45</v>
      </c>
      <c r="AE4" s="268"/>
      <c r="AF4" s="268"/>
      <c r="AG4" s="268"/>
      <c r="AH4" s="268"/>
      <c r="AI4" s="268"/>
      <c r="AJ4" s="268"/>
      <c r="AK4" s="268"/>
      <c r="AL4" s="268"/>
      <c r="AM4" s="264"/>
      <c r="AN4" s="260" t="s">
        <v>46</v>
      </c>
      <c r="AO4" s="260" t="s">
        <v>12</v>
      </c>
      <c r="AP4" s="269" t="s">
        <v>62</v>
      </c>
      <c r="AQ4" s="270"/>
      <c r="AR4" s="270"/>
      <c r="AS4" s="270"/>
      <c r="AT4" s="270"/>
      <c r="AU4" s="270"/>
      <c r="AV4" s="270"/>
      <c r="AW4" s="271"/>
      <c r="AX4" s="260" t="s">
        <v>74</v>
      </c>
      <c r="AY4" s="260" t="s">
        <v>75</v>
      </c>
      <c r="AZ4" s="265" t="s">
        <v>6</v>
      </c>
    </row>
    <row r="5" spans="1:52" ht="51" customHeight="1" x14ac:dyDescent="0.35">
      <c r="A5" s="261"/>
      <c r="B5" s="261"/>
      <c r="C5" s="260" t="s">
        <v>8</v>
      </c>
      <c r="D5" s="260" t="s">
        <v>47</v>
      </c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85"/>
      <c r="P5" s="287"/>
      <c r="Q5" s="281"/>
      <c r="R5" s="282"/>
      <c r="S5" s="282"/>
      <c r="T5" s="283"/>
      <c r="U5" s="261"/>
      <c r="V5" s="261"/>
      <c r="W5" s="261"/>
      <c r="X5" s="288"/>
      <c r="Y5" s="288"/>
      <c r="Z5" s="260" t="s">
        <v>63</v>
      </c>
      <c r="AA5" s="260" t="s">
        <v>49</v>
      </c>
      <c r="AB5" s="260" t="s">
        <v>50</v>
      </c>
      <c r="AC5" s="260" t="s">
        <v>51</v>
      </c>
      <c r="AD5" s="260" t="s">
        <v>34</v>
      </c>
      <c r="AE5" s="260" t="s">
        <v>37</v>
      </c>
      <c r="AF5" s="263" t="s">
        <v>52</v>
      </c>
      <c r="AG5" s="264"/>
      <c r="AH5" s="260" t="s">
        <v>38</v>
      </c>
      <c r="AI5" s="263" t="s">
        <v>53</v>
      </c>
      <c r="AJ5" s="264"/>
      <c r="AK5" s="276" t="s">
        <v>41</v>
      </c>
      <c r="AL5" s="260" t="s">
        <v>64</v>
      </c>
      <c r="AM5" s="272" t="s">
        <v>65</v>
      </c>
      <c r="AN5" s="261"/>
      <c r="AO5" s="261"/>
      <c r="AP5" s="265" t="s">
        <v>66</v>
      </c>
      <c r="AQ5" s="265" t="s">
        <v>67</v>
      </c>
      <c r="AR5" s="265" t="s">
        <v>68</v>
      </c>
      <c r="AS5" s="265" t="s">
        <v>69</v>
      </c>
      <c r="AT5" s="265" t="s">
        <v>70</v>
      </c>
      <c r="AU5" s="274" t="s">
        <v>71</v>
      </c>
      <c r="AV5" s="274" t="s">
        <v>72</v>
      </c>
      <c r="AW5" s="265" t="s">
        <v>73</v>
      </c>
      <c r="AX5" s="261"/>
      <c r="AY5" s="261"/>
      <c r="AZ5" s="266"/>
    </row>
    <row r="6" spans="1:52" ht="51" customHeight="1" x14ac:dyDescent="0.35">
      <c r="A6" s="262"/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86"/>
      <c r="P6" s="277"/>
      <c r="Q6" s="15">
        <v>2025</v>
      </c>
      <c r="R6" s="15">
        <v>2026</v>
      </c>
      <c r="S6" s="15">
        <v>2027</v>
      </c>
      <c r="T6" s="15">
        <v>2028</v>
      </c>
      <c r="U6" s="262"/>
      <c r="V6" s="262"/>
      <c r="W6" s="262"/>
      <c r="X6" s="288"/>
      <c r="Y6" s="288"/>
      <c r="Z6" s="262"/>
      <c r="AA6" s="262"/>
      <c r="AB6" s="262"/>
      <c r="AC6" s="262"/>
      <c r="AD6" s="262"/>
      <c r="AE6" s="262"/>
      <c r="AF6" s="16" t="s">
        <v>54</v>
      </c>
      <c r="AG6" s="16" t="s">
        <v>40</v>
      </c>
      <c r="AH6" s="262"/>
      <c r="AI6" s="16" t="s">
        <v>39</v>
      </c>
      <c r="AJ6" s="16" t="s">
        <v>40</v>
      </c>
      <c r="AK6" s="277"/>
      <c r="AL6" s="262"/>
      <c r="AM6" s="273"/>
      <c r="AN6" s="262"/>
      <c r="AO6" s="262"/>
      <c r="AP6" s="267"/>
      <c r="AQ6" s="267"/>
      <c r="AR6" s="267"/>
      <c r="AS6" s="267"/>
      <c r="AT6" s="267"/>
      <c r="AU6" s="275"/>
      <c r="AV6" s="275"/>
      <c r="AW6" s="267"/>
      <c r="AX6" s="262"/>
      <c r="AY6" s="262"/>
      <c r="AZ6" s="267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45991</v>
      </c>
      <c r="Y12" s="36">
        <v>46021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46021</v>
      </c>
      <c r="AL12" s="38">
        <v>46021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333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1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267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45960</v>
      </c>
      <c r="Y20" s="24">
        <v>45991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45991</v>
      </c>
      <c r="AL20" s="24">
        <v>45991</v>
      </c>
      <c r="AM20" s="24">
        <v>46021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308</v>
      </c>
    </row>
    <row r="21" spans="1:53" s="27" customFormat="1" ht="409.5" x14ac:dyDescent="0.35">
      <c r="A21" s="185">
        <v>4</v>
      </c>
      <c r="B21" s="186">
        <v>14</v>
      </c>
      <c r="C21" s="185" t="s">
        <v>79</v>
      </c>
      <c r="D21" s="185" t="s">
        <v>173</v>
      </c>
      <c r="E21" s="185" t="s">
        <v>174</v>
      </c>
      <c r="F21" s="185">
        <v>1</v>
      </c>
      <c r="G21" s="187" t="s">
        <v>214</v>
      </c>
      <c r="H21" s="187" t="s">
        <v>176</v>
      </c>
      <c r="I21" s="187" t="s">
        <v>177</v>
      </c>
      <c r="J21" s="188">
        <v>2</v>
      </c>
      <c r="K21" s="185"/>
      <c r="L21" s="185" t="s">
        <v>77</v>
      </c>
      <c r="M21" s="185" t="s">
        <v>171</v>
      </c>
      <c r="N21" s="185" t="s">
        <v>91</v>
      </c>
      <c r="O21" s="189">
        <v>66666.67</v>
      </c>
      <c r="P21" s="189">
        <f t="shared" si="1"/>
        <v>80000.004000000001</v>
      </c>
      <c r="Q21" s="189">
        <f t="shared" si="0"/>
        <v>80000.004000000001</v>
      </c>
      <c r="R21" s="189">
        <v>0</v>
      </c>
      <c r="S21" s="189">
        <v>0</v>
      </c>
      <c r="T21" s="189">
        <v>0</v>
      </c>
      <c r="U21" s="185" t="s">
        <v>116</v>
      </c>
      <c r="V21" s="185" t="s">
        <v>92</v>
      </c>
      <c r="W21" s="190" t="s">
        <v>184</v>
      </c>
      <c r="X21" s="191">
        <v>45991</v>
      </c>
      <c r="Y21" s="191">
        <v>45991</v>
      </c>
      <c r="Z21" s="190" t="s">
        <v>185</v>
      </c>
      <c r="AA21" s="185" t="s">
        <v>186</v>
      </c>
      <c r="AB21" s="190">
        <v>7604258887</v>
      </c>
      <c r="AC21" s="192">
        <v>760401001</v>
      </c>
      <c r="AD21" s="187" t="s">
        <v>214</v>
      </c>
      <c r="AE21" s="185" t="s">
        <v>82</v>
      </c>
      <c r="AF21" s="185">
        <v>876</v>
      </c>
      <c r="AG21" s="185" t="s">
        <v>83</v>
      </c>
      <c r="AH21" s="185">
        <v>1</v>
      </c>
      <c r="AI21" s="187">
        <v>27000000000</v>
      </c>
      <c r="AJ21" s="185" t="s">
        <v>84</v>
      </c>
      <c r="AK21" s="191">
        <v>45991</v>
      </c>
      <c r="AL21" s="191">
        <v>45991</v>
      </c>
      <c r="AM21" s="191">
        <v>45991</v>
      </c>
      <c r="AN21" s="188" t="s">
        <v>93</v>
      </c>
      <c r="AO21" s="185"/>
      <c r="AP21" s="185"/>
      <c r="AQ21" s="185"/>
      <c r="AR21" s="185"/>
      <c r="AS21" s="185"/>
      <c r="AT21" s="185"/>
      <c r="AU21" s="185"/>
      <c r="AV21" s="185"/>
      <c r="AW21" s="185"/>
      <c r="AX21" s="193"/>
      <c r="AY21" s="185"/>
      <c r="AZ21" s="185" t="s">
        <v>307</v>
      </c>
    </row>
    <row r="22" spans="1:53" s="27" customFormat="1" ht="336" customHeight="1" x14ac:dyDescent="0.35">
      <c r="A22" s="158">
        <v>4</v>
      </c>
      <c r="B22" s="235">
        <v>15</v>
      </c>
      <c r="C22" s="158" t="s">
        <v>79</v>
      </c>
      <c r="D22" s="158" t="s">
        <v>173</v>
      </c>
      <c r="E22" s="158" t="s">
        <v>174</v>
      </c>
      <c r="F22" s="158">
        <v>1</v>
      </c>
      <c r="G22" s="236" t="s">
        <v>201</v>
      </c>
      <c r="H22" s="236" t="s">
        <v>181</v>
      </c>
      <c r="I22" s="236" t="s">
        <v>182</v>
      </c>
      <c r="J22" s="237">
        <v>2</v>
      </c>
      <c r="K22" s="158"/>
      <c r="L22" s="158" t="s">
        <v>77</v>
      </c>
      <c r="M22" s="158" t="s">
        <v>90</v>
      </c>
      <c r="N22" s="158" t="s">
        <v>91</v>
      </c>
      <c r="O22" s="238">
        <v>620.83000000000004</v>
      </c>
      <c r="P22" s="238">
        <f t="shared" si="1"/>
        <v>744.99599999999998</v>
      </c>
      <c r="Q22" s="238">
        <f t="shared" si="0"/>
        <v>744.99599999999998</v>
      </c>
      <c r="R22" s="238">
        <v>0</v>
      </c>
      <c r="S22" s="238">
        <v>0</v>
      </c>
      <c r="T22" s="238">
        <v>0</v>
      </c>
      <c r="U22" s="158" t="s">
        <v>228</v>
      </c>
      <c r="V22" s="158" t="s">
        <v>92</v>
      </c>
      <c r="W22" s="158" t="s">
        <v>80</v>
      </c>
      <c r="X22" s="239">
        <v>45960</v>
      </c>
      <c r="Y22" s="239">
        <v>45991</v>
      </c>
      <c r="Z22" s="240"/>
      <c r="AA22" s="158"/>
      <c r="AB22" s="241"/>
      <c r="AC22" s="241"/>
      <c r="AD22" s="236" t="s">
        <v>201</v>
      </c>
      <c r="AE22" s="158" t="s">
        <v>82</v>
      </c>
      <c r="AF22" s="158">
        <v>796</v>
      </c>
      <c r="AG22" s="158" t="s">
        <v>168</v>
      </c>
      <c r="AH22" s="158">
        <v>26</v>
      </c>
      <c r="AI22" s="236">
        <v>27000000000</v>
      </c>
      <c r="AJ22" s="158" t="s">
        <v>84</v>
      </c>
      <c r="AK22" s="239">
        <v>45991</v>
      </c>
      <c r="AL22" s="239">
        <v>45991</v>
      </c>
      <c r="AM22" s="239">
        <v>46325</v>
      </c>
      <c r="AN22" s="237" t="s">
        <v>93</v>
      </c>
      <c r="AO22" s="158"/>
      <c r="AP22" s="158"/>
      <c r="AQ22" s="158"/>
      <c r="AR22" s="158"/>
      <c r="AS22" s="158"/>
      <c r="AT22" s="158"/>
      <c r="AU22" s="158"/>
      <c r="AV22" s="158"/>
      <c r="AW22" s="158"/>
      <c r="AX22" s="242"/>
      <c r="AY22" s="158"/>
      <c r="AZ22" s="158" t="s">
        <v>332</v>
      </c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409.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45930</v>
      </c>
      <c r="Y26" s="24">
        <v>45960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45960</v>
      </c>
      <c r="AL26" s="24">
        <v>45960</v>
      </c>
      <c r="AM26" s="24">
        <v>46021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288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46021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 t="s">
        <v>337</v>
      </c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 t="s">
        <v>337</v>
      </c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46021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46021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 t="s">
        <v>337</v>
      </c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268</v>
      </c>
      <c r="AL40" s="53" t="s">
        <v>268</v>
      </c>
      <c r="AM40" s="53" t="s">
        <v>269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270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271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209.2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46021</v>
      </c>
      <c r="Y43" s="24">
        <v>46021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46021</v>
      </c>
      <c r="AL43" s="24">
        <v>46021</v>
      </c>
      <c r="AM43" s="24">
        <v>46386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 t="s">
        <v>337</v>
      </c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272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273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274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275</v>
      </c>
      <c r="E53" s="134" t="s">
        <v>174</v>
      </c>
      <c r="F53" s="134">
        <v>1</v>
      </c>
      <c r="G53" s="161" t="s">
        <v>278</v>
      </c>
      <c r="H53" s="129" t="s">
        <v>276</v>
      </c>
      <c r="I53" s="129" t="s">
        <v>277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278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279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7" t="s">
        <v>282</v>
      </c>
      <c r="I54" s="167" t="s">
        <v>281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398.89073000000002</v>
      </c>
      <c r="P54" s="44">
        <f>O54*1.2</f>
        <v>478.66887600000001</v>
      </c>
      <c r="Q54" s="44">
        <f>P54</f>
        <v>478.66887600000001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280</v>
      </c>
      <c r="AH54" s="30">
        <v>2825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306</v>
      </c>
    </row>
    <row r="55" spans="1:52" s="27" customFormat="1" ht="325.5" x14ac:dyDescent="0.35">
      <c r="A55" s="168">
        <v>4</v>
      </c>
      <c r="B55" s="169">
        <v>48</v>
      </c>
      <c r="C55" s="170" t="s">
        <v>79</v>
      </c>
      <c r="D55" s="171" t="s">
        <v>173</v>
      </c>
      <c r="E55" s="171" t="s">
        <v>174</v>
      </c>
      <c r="F55" s="170">
        <v>1</v>
      </c>
      <c r="G55" s="170" t="s">
        <v>285</v>
      </c>
      <c r="H55" s="172" t="s">
        <v>177</v>
      </c>
      <c r="I55" s="173" t="s">
        <v>283</v>
      </c>
      <c r="J55" s="174">
        <v>2</v>
      </c>
      <c r="K55" s="170"/>
      <c r="L55" s="170" t="s">
        <v>77</v>
      </c>
      <c r="M55" s="170" t="s">
        <v>90</v>
      </c>
      <c r="N55" s="170" t="s">
        <v>91</v>
      </c>
      <c r="O55" s="175">
        <v>100</v>
      </c>
      <c r="P55" s="175">
        <v>105</v>
      </c>
      <c r="Q55" s="175">
        <v>105</v>
      </c>
      <c r="R55" s="175">
        <v>0</v>
      </c>
      <c r="S55" s="176">
        <v>0</v>
      </c>
      <c r="T55" s="176">
        <v>0</v>
      </c>
      <c r="U55" s="170" t="s">
        <v>116</v>
      </c>
      <c r="V55" s="170" t="s">
        <v>92</v>
      </c>
      <c r="W55" s="170" t="s">
        <v>81</v>
      </c>
      <c r="X55" s="177">
        <v>45899</v>
      </c>
      <c r="Y55" s="177">
        <v>45899</v>
      </c>
      <c r="Z55" s="178" t="s">
        <v>262</v>
      </c>
      <c r="AA55" s="179" t="s">
        <v>284</v>
      </c>
      <c r="AB55" s="168">
        <v>6674201280</v>
      </c>
      <c r="AC55" s="128">
        <v>667101001</v>
      </c>
      <c r="AD55" s="170" t="s">
        <v>286</v>
      </c>
      <c r="AE55" s="170" t="s">
        <v>82</v>
      </c>
      <c r="AF55" s="170">
        <v>876</v>
      </c>
      <c r="AG55" s="170" t="s">
        <v>83</v>
      </c>
      <c r="AH55" s="170">
        <v>1</v>
      </c>
      <c r="AI55" s="170">
        <v>27000000000</v>
      </c>
      <c r="AJ55" s="170" t="s">
        <v>84</v>
      </c>
      <c r="AK55" s="177">
        <v>45899</v>
      </c>
      <c r="AL55" s="177">
        <v>45899</v>
      </c>
      <c r="AM55" s="177">
        <v>46021</v>
      </c>
      <c r="AN55" s="180">
        <v>2025</v>
      </c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 t="s">
        <v>287</v>
      </c>
    </row>
    <row r="56" spans="1:52" s="27" customFormat="1" ht="409.5" x14ac:dyDescent="0.35">
      <c r="A56" s="168">
        <v>4</v>
      </c>
      <c r="B56" s="169">
        <v>49</v>
      </c>
      <c r="C56" s="170" t="s">
        <v>79</v>
      </c>
      <c r="D56" s="171" t="s">
        <v>173</v>
      </c>
      <c r="E56" s="171" t="s">
        <v>174</v>
      </c>
      <c r="F56" s="170">
        <v>1</v>
      </c>
      <c r="G56" s="170" t="s">
        <v>289</v>
      </c>
      <c r="H56" s="194" t="s">
        <v>210</v>
      </c>
      <c r="I56" s="194" t="s">
        <v>210</v>
      </c>
      <c r="J56" s="174">
        <v>2</v>
      </c>
      <c r="K56" s="170"/>
      <c r="L56" s="170" t="s">
        <v>77</v>
      </c>
      <c r="M56" s="170" t="s">
        <v>90</v>
      </c>
      <c r="N56" s="170" t="s">
        <v>91</v>
      </c>
      <c r="O56" s="175">
        <v>240</v>
      </c>
      <c r="P56" s="175">
        <v>288</v>
      </c>
      <c r="Q56" s="175">
        <f t="shared" ref="Q56:Q61" si="3">P56</f>
        <v>288</v>
      </c>
      <c r="R56" s="175">
        <v>0</v>
      </c>
      <c r="S56" s="176">
        <v>0</v>
      </c>
      <c r="T56" s="176">
        <v>0</v>
      </c>
      <c r="U56" s="170" t="s">
        <v>116</v>
      </c>
      <c r="V56" s="170" t="s">
        <v>92</v>
      </c>
      <c r="W56" s="170" t="s">
        <v>81</v>
      </c>
      <c r="X56" s="177">
        <v>45930</v>
      </c>
      <c r="Y56" s="177">
        <v>45930</v>
      </c>
      <c r="Z56" s="178" t="s">
        <v>262</v>
      </c>
      <c r="AA56" s="179" t="s">
        <v>290</v>
      </c>
      <c r="AB56" s="195">
        <v>7703209129</v>
      </c>
      <c r="AC56" s="195">
        <v>770301001</v>
      </c>
      <c r="AD56" s="170" t="s">
        <v>289</v>
      </c>
      <c r="AE56" s="170" t="s">
        <v>82</v>
      </c>
      <c r="AF56" s="170">
        <v>876</v>
      </c>
      <c r="AG56" s="170" t="s">
        <v>83</v>
      </c>
      <c r="AH56" s="170">
        <v>1</v>
      </c>
      <c r="AI56" s="170">
        <v>27000000000</v>
      </c>
      <c r="AJ56" s="170" t="s">
        <v>84</v>
      </c>
      <c r="AK56" s="177">
        <v>45930</v>
      </c>
      <c r="AL56" s="177">
        <v>45930</v>
      </c>
      <c r="AM56" s="177">
        <v>46294</v>
      </c>
      <c r="AN56" s="180">
        <v>2025</v>
      </c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 t="s">
        <v>305</v>
      </c>
    </row>
    <row r="57" spans="1:52" s="196" customFormat="1" ht="409.5" customHeight="1" x14ac:dyDescent="0.35">
      <c r="A57" s="168">
        <v>4</v>
      </c>
      <c r="B57" s="169">
        <v>50</v>
      </c>
      <c r="C57" s="170" t="s">
        <v>79</v>
      </c>
      <c r="D57" s="171" t="s">
        <v>173</v>
      </c>
      <c r="E57" s="171" t="s">
        <v>174</v>
      </c>
      <c r="F57" s="170">
        <v>1</v>
      </c>
      <c r="G57" s="170" t="s">
        <v>291</v>
      </c>
      <c r="H57" s="194" t="s">
        <v>176</v>
      </c>
      <c r="I57" s="194" t="s">
        <v>177</v>
      </c>
      <c r="J57" s="174">
        <v>2</v>
      </c>
      <c r="K57" s="170"/>
      <c r="L57" s="170" t="s">
        <v>77</v>
      </c>
      <c r="M57" s="170" t="s">
        <v>90</v>
      </c>
      <c r="N57" s="170" t="s">
        <v>91</v>
      </c>
      <c r="O57" s="201">
        <v>12707.5</v>
      </c>
      <c r="P57" s="175">
        <f>O57*1.2</f>
        <v>15249</v>
      </c>
      <c r="Q57" s="175">
        <f t="shared" si="3"/>
        <v>15249</v>
      </c>
      <c r="R57" s="175">
        <v>0</v>
      </c>
      <c r="S57" s="176">
        <v>0</v>
      </c>
      <c r="T57" s="176">
        <v>0</v>
      </c>
      <c r="U57" s="170" t="s">
        <v>116</v>
      </c>
      <c r="V57" s="170" t="s">
        <v>92</v>
      </c>
      <c r="W57" s="170" t="s">
        <v>81</v>
      </c>
      <c r="X57" s="177">
        <v>45960</v>
      </c>
      <c r="Y57" s="177">
        <v>45960</v>
      </c>
      <c r="Z57" s="178" t="s">
        <v>262</v>
      </c>
      <c r="AA57" s="179" t="s">
        <v>292</v>
      </c>
      <c r="AB57" s="197">
        <v>1655352848</v>
      </c>
      <c r="AC57" s="197">
        <v>165501001</v>
      </c>
      <c r="AD57" s="170" t="s">
        <v>291</v>
      </c>
      <c r="AE57" s="170" t="s">
        <v>82</v>
      </c>
      <c r="AF57" s="170">
        <v>876</v>
      </c>
      <c r="AG57" s="170" t="s">
        <v>83</v>
      </c>
      <c r="AH57" s="170">
        <v>1</v>
      </c>
      <c r="AI57" s="170">
        <v>27000000000</v>
      </c>
      <c r="AJ57" s="170" t="s">
        <v>84</v>
      </c>
      <c r="AK57" s="177">
        <v>45960</v>
      </c>
      <c r="AL57" s="177">
        <v>45950</v>
      </c>
      <c r="AM57" s="177">
        <v>46324</v>
      </c>
      <c r="AN57" s="180">
        <v>2025</v>
      </c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 t="s">
        <v>305</v>
      </c>
    </row>
    <row r="58" spans="1:52" ht="408.75" customHeight="1" x14ac:dyDescent="0.35">
      <c r="A58" s="134">
        <v>4</v>
      </c>
      <c r="B58" s="134">
        <v>51</v>
      </c>
      <c r="C58" s="170" t="s">
        <v>79</v>
      </c>
      <c r="D58" s="30" t="s">
        <v>101</v>
      </c>
      <c r="E58" s="30" t="s">
        <v>174</v>
      </c>
      <c r="F58" s="30">
        <v>1</v>
      </c>
      <c r="G58" s="162" t="s">
        <v>293</v>
      </c>
      <c r="H58" s="184" t="s">
        <v>181</v>
      </c>
      <c r="I58" s="184" t="s">
        <v>182</v>
      </c>
      <c r="J58" s="134">
        <v>2</v>
      </c>
      <c r="K58" s="134"/>
      <c r="L58" s="170" t="s">
        <v>77</v>
      </c>
      <c r="M58" s="170" t="s">
        <v>171</v>
      </c>
      <c r="N58" s="170" t="s">
        <v>91</v>
      </c>
      <c r="O58" s="182">
        <v>2716.33</v>
      </c>
      <c r="P58" s="182">
        <v>2716.33</v>
      </c>
      <c r="Q58" s="163">
        <f t="shared" si="3"/>
        <v>2716.33</v>
      </c>
      <c r="R58" s="163">
        <v>0</v>
      </c>
      <c r="S58" s="163">
        <v>0</v>
      </c>
      <c r="T58" s="163">
        <v>0</v>
      </c>
      <c r="U58" s="134" t="s">
        <v>228</v>
      </c>
      <c r="V58" s="170" t="s">
        <v>92</v>
      </c>
      <c r="W58" s="170" t="s">
        <v>80</v>
      </c>
      <c r="X58" s="183">
        <v>45961</v>
      </c>
      <c r="Y58" s="183">
        <v>45991</v>
      </c>
      <c r="Z58" s="134"/>
      <c r="AA58" s="134"/>
      <c r="AB58" s="134"/>
      <c r="AC58" s="134"/>
      <c r="AD58" s="162" t="s">
        <v>293</v>
      </c>
      <c r="AE58" s="170" t="s">
        <v>82</v>
      </c>
      <c r="AF58" s="181">
        <v>796</v>
      </c>
      <c r="AG58" s="181" t="s">
        <v>168</v>
      </c>
      <c r="AH58" s="198">
        <v>620</v>
      </c>
      <c r="AI58" s="170">
        <v>27000000000</v>
      </c>
      <c r="AJ58" s="170" t="s">
        <v>84</v>
      </c>
      <c r="AK58" s="183">
        <v>46022</v>
      </c>
      <c r="AL58" s="183">
        <v>46022</v>
      </c>
      <c r="AM58" s="183">
        <v>46053</v>
      </c>
      <c r="AN58" s="134">
        <v>2026</v>
      </c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79" t="s">
        <v>305</v>
      </c>
    </row>
    <row r="59" spans="1:52" ht="264" customHeight="1" x14ac:dyDescent="0.35">
      <c r="A59" s="134">
        <v>4</v>
      </c>
      <c r="B59" s="134">
        <v>52</v>
      </c>
      <c r="C59" s="170" t="s">
        <v>79</v>
      </c>
      <c r="D59" s="30" t="s">
        <v>101</v>
      </c>
      <c r="E59" s="30" t="s">
        <v>174</v>
      </c>
      <c r="F59" s="30">
        <v>1</v>
      </c>
      <c r="G59" s="162" t="s">
        <v>294</v>
      </c>
      <c r="H59" s="184" t="s">
        <v>295</v>
      </c>
      <c r="I59" s="184" t="s">
        <v>296</v>
      </c>
      <c r="J59" s="134">
        <v>2</v>
      </c>
      <c r="K59" s="134"/>
      <c r="L59" s="170" t="s">
        <v>77</v>
      </c>
      <c r="M59" s="170" t="s">
        <v>90</v>
      </c>
      <c r="N59" s="170" t="s">
        <v>91</v>
      </c>
      <c r="O59" s="182">
        <v>1194.5999999999999</v>
      </c>
      <c r="P59" s="182">
        <v>1194.5999999999999</v>
      </c>
      <c r="Q59" s="163">
        <f t="shared" si="3"/>
        <v>1194.5999999999999</v>
      </c>
      <c r="R59" s="163">
        <v>0</v>
      </c>
      <c r="S59" s="163">
        <v>0</v>
      </c>
      <c r="T59" s="163">
        <v>0</v>
      </c>
      <c r="U59" s="134" t="s">
        <v>228</v>
      </c>
      <c r="V59" s="170" t="s">
        <v>92</v>
      </c>
      <c r="W59" s="170" t="s">
        <v>80</v>
      </c>
      <c r="X59" s="183">
        <v>45961</v>
      </c>
      <c r="Y59" s="183">
        <v>45991</v>
      </c>
      <c r="Z59" s="134"/>
      <c r="AA59" s="134"/>
      <c r="AB59" s="134"/>
      <c r="AC59" s="134"/>
      <c r="AD59" s="162" t="s">
        <v>294</v>
      </c>
      <c r="AE59" s="162" t="s">
        <v>82</v>
      </c>
      <c r="AF59" s="181">
        <v>876</v>
      </c>
      <c r="AG59" s="181" t="s">
        <v>83</v>
      </c>
      <c r="AH59" s="198">
        <v>1</v>
      </c>
      <c r="AI59" s="170">
        <v>27000000000</v>
      </c>
      <c r="AJ59" s="170" t="s">
        <v>84</v>
      </c>
      <c r="AK59" s="183">
        <v>46022</v>
      </c>
      <c r="AL59" s="183">
        <v>46022</v>
      </c>
      <c r="AM59" s="183">
        <v>46053</v>
      </c>
      <c r="AN59" s="200">
        <v>2026</v>
      </c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79" t="s">
        <v>305</v>
      </c>
    </row>
    <row r="60" spans="1:52" ht="409.5" x14ac:dyDescent="0.35">
      <c r="A60" s="134">
        <v>4</v>
      </c>
      <c r="B60" s="134">
        <v>53</v>
      </c>
      <c r="C60" s="170" t="s">
        <v>79</v>
      </c>
      <c r="D60" s="30" t="s">
        <v>101</v>
      </c>
      <c r="E60" s="30" t="s">
        <v>174</v>
      </c>
      <c r="F60" s="30">
        <v>1</v>
      </c>
      <c r="G60" s="199" t="s">
        <v>297</v>
      </c>
      <c r="H60" s="184" t="s">
        <v>181</v>
      </c>
      <c r="I60" s="184" t="s">
        <v>298</v>
      </c>
      <c r="J60" s="134">
        <v>2</v>
      </c>
      <c r="K60" s="134"/>
      <c r="L60" s="170" t="s">
        <v>77</v>
      </c>
      <c r="M60" s="170" t="s">
        <v>90</v>
      </c>
      <c r="N60" s="170" t="s">
        <v>91</v>
      </c>
      <c r="O60" s="182">
        <v>741.67</v>
      </c>
      <c r="P60" s="182">
        <v>890</v>
      </c>
      <c r="Q60" s="163">
        <f t="shared" si="3"/>
        <v>890</v>
      </c>
      <c r="R60" s="163">
        <v>0</v>
      </c>
      <c r="S60" s="163">
        <v>0</v>
      </c>
      <c r="T60" s="163">
        <v>0</v>
      </c>
      <c r="U60" s="134" t="s">
        <v>228</v>
      </c>
      <c r="V60" s="170" t="s">
        <v>92</v>
      </c>
      <c r="W60" s="170" t="s">
        <v>80</v>
      </c>
      <c r="X60" s="183">
        <v>45961</v>
      </c>
      <c r="Y60" s="183">
        <v>45991</v>
      </c>
      <c r="Z60" s="134"/>
      <c r="AA60" s="134"/>
      <c r="AB60" s="134"/>
      <c r="AC60" s="134"/>
      <c r="AD60" s="199" t="s">
        <v>297</v>
      </c>
      <c r="AE60" s="162" t="s">
        <v>82</v>
      </c>
      <c r="AF60" s="181">
        <v>876</v>
      </c>
      <c r="AG60" s="181" t="s">
        <v>83</v>
      </c>
      <c r="AH60" s="198">
        <v>1</v>
      </c>
      <c r="AI60" s="170">
        <v>27000000000</v>
      </c>
      <c r="AJ60" s="170" t="s">
        <v>84</v>
      </c>
      <c r="AK60" s="183">
        <v>46022</v>
      </c>
      <c r="AL60" s="183">
        <v>46022</v>
      </c>
      <c r="AM60" s="183">
        <v>46053</v>
      </c>
      <c r="AN60" s="200" t="s">
        <v>299</v>
      </c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79" t="s">
        <v>305</v>
      </c>
    </row>
    <row r="61" spans="1:52" ht="186" x14ac:dyDescent="0.35">
      <c r="A61" s="202">
        <v>7</v>
      </c>
      <c r="B61" s="202">
        <v>54</v>
      </c>
      <c r="C61" s="203" t="s">
        <v>79</v>
      </c>
      <c r="D61" s="204" t="s">
        <v>300</v>
      </c>
      <c r="E61" s="205" t="s">
        <v>76</v>
      </c>
      <c r="F61" s="202">
        <v>1</v>
      </c>
      <c r="G61" s="204" t="s">
        <v>301</v>
      </c>
      <c r="H61" s="206" t="s">
        <v>302</v>
      </c>
      <c r="I61" s="207" t="s">
        <v>303</v>
      </c>
      <c r="J61" s="202">
        <v>2</v>
      </c>
      <c r="K61" s="202"/>
      <c r="L61" s="203" t="s">
        <v>77</v>
      </c>
      <c r="M61" s="203" t="s">
        <v>90</v>
      </c>
      <c r="N61" s="203" t="s">
        <v>91</v>
      </c>
      <c r="O61" s="208">
        <v>456.13166999999999</v>
      </c>
      <c r="P61" s="208">
        <f>O61*1.2</f>
        <v>547.35800399999994</v>
      </c>
      <c r="Q61" s="209">
        <f t="shared" si="3"/>
        <v>547.35800399999994</v>
      </c>
      <c r="R61" s="209">
        <v>0</v>
      </c>
      <c r="S61" s="209">
        <v>0</v>
      </c>
      <c r="T61" s="202">
        <v>0</v>
      </c>
      <c r="U61" s="202" t="s">
        <v>228</v>
      </c>
      <c r="V61" s="203" t="s">
        <v>92</v>
      </c>
      <c r="W61" s="203" t="s">
        <v>80</v>
      </c>
      <c r="X61" s="210">
        <v>45930</v>
      </c>
      <c r="Y61" s="210">
        <v>45960</v>
      </c>
      <c r="Z61" s="202"/>
      <c r="AA61" s="202"/>
      <c r="AB61" s="202"/>
      <c r="AC61" s="202"/>
      <c r="AD61" s="204" t="s">
        <v>301</v>
      </c>
      <c r="AE61" s="204" t="s">
        <v>82</v>
      </c>
      <c r="AF61" s="211">
        <v>796</v>
      </c>
      <c r="AG61" s="211" t="s">
        <v>280</v>
      </c>
      <c r="AH61" s="211">
        <v>873</v>
      </c>
      <c r="AI61" s="203">
        <v>27000000000</v>
      </c>
      <c r="AJ61" s="203" t="s">
        <v>84</v>
      </c>
      <c r="AK61" s="202" t="s">
        <v>304</v>
      </c>
      <c r="AL61" s="202" t="s">
        <v>304</v>
      </c>
      <c r="AM61" s="210">
        <v>46021</v>
      </c>
      <c r="AN61" s="202">
        <v>2025</v>
      </c>
      <c r="AO61" s="202"/>
      <c r="AP61" s="202"/>
      <c r="AQ61" s="202"/>
      <c r="AR61" s="202"/>
      <c r="AS61" s="202"/>
      <c r="AT61" s="202"/>
      <c r="AU61" s="202"/>
      <c r="AV61" s="202"/>
      <c r="AW61" s="202"/>
      <c r="AX61" s="202"/>
      <c r="AY61" s="202"/>
      <c r="AZ61" s="212" t="s">
        <v>305</v>
      </c>
    </row>
    <row r="62" spans="1:52" s="128" customFormat="1" ht="409.5" x14ac:dyDescent="0.25">
      <c r="A62" s="134">
        <v>7</v>
      </c>
      <c r="B62" s="134">
        <v>55</v>
      </c>
      <c r="C62" s="181" t="s">
        <v>79</v>
      </c>
      <c r="D62" s="134" t="s">
        <v>309</v>
      </c>
      <c r="E62" s="30" t="s">
        <v>94</v>
      </c>
      <c r="F62" s="134">
        <v>1</v>
      </c>
      <c r="G62" s="162" t="s">
        <v>324</v>
      </c>
      <c r="H62" s="213" t="s">
        <v>311</v>
      </c>
      <c r="I62" s="213" t="s">
        <v>312</v>
      </c>
      <c r="J62" s="134">
        <v>2</v>
      </c>
      <c r="K62" s="134"/>
      <c r="L62" s="215" t="s">
        <v>77</v>
      </c>
      <c r="M62" s="215" t="s">
        <v>90</v>
      </c>
      <c r="N62" s="215" t="s">
        <v>91</v>
      </c>
      <c r="O62" s="214">
        <v>28628.455320000001</v>
      </c>
      <c r="P62" s="216">
        <f>O62*1.2</f>
        <v>34354.146384</v>
      </c>
      <c r="Q62" s="216">
        <f>P62/3</f>
        <v>11451.382127999999</v>
      </c>
      <c r="R62" s="216">
        <f>Q62</f>
        <v>11451.382127999999</v>
      </c>
      <c r="S62" s="216">
        <f>R62</f>
        <v>11451.382127999999</v>
      </c>
      <c r="T62" s="217"/>
      <c r="U62" s="217" t="s">
        <v>162</v>
      </c>
      <c r="V62" s="215" t="s">
        <v>92</v>
      </c>
      <c r="W62" s="215" t="s">
        <v>80</v>
      </c>
      <c r="X62" s="218">
        <v>45960</v>
      </c>
      <c r="Y62" s="218">
        <v>45991</v>
      </c>
      <c r="Z62" s="217"/>
      <c r="AA62" s="217"/>
      <c r="AB62" s="217"/>
      <c r="AC62" s="217"/>
      <c r="AD62" s="219" t="s">
        <v>310</v>
      </c>
      <c r="AE62" s="219" t="s">
        <v>82</v>
      </c>
      <c r="AF62" s="215">
        <v>876</v>
      </c>
      <c r="AG62" s="215" t="s">
        <v>83</v>
      </c>
      <c r="AH62" s="215">
        <v>1</v>
      </c>
      <c r="AI62" s="215">
        <v>27000000000</v>
      </c>
      <c r="AJ62" s="215" t="s">
        <v>84</v>
      </c>
      <c r="AK62" s="218">
        <v>46021</v>
      </c>
      <c r="AL62" s="165">
        <v>46052</v>
      </c>
      <c r="AM62" s="165">
        <v>47117</v>
      </c>
      <c r="AN62" s="162" t="s">
        <v>313</v>
      </c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228" t="s">
        <v>323</v>
      </c>
    </row>
    <row r="63" spans="1:52" ht="409.5" x14ac:dyDescent="0.35">
      <c r="A63" s="217">
        <v>4</v>
      </c>
      <c r="B63" s="217">
        <v>56</v>
      </c>
      <c r="C63" s="215" t="s">
        <v>79</v>
      </c>
      <c r="D63" s="220" t="s">
        <v>101</v>
      </c>
      <c r="E63" s="226" t="s">
        <v>174</v>
      </c>
      <c r="F63" s="220">
        <v>1</v>
      </c>
      <c r="G63" s="221" t="s">
        <v>314</v>
      </c>
      <c r="H63" s="222" t="s">
        <v>108</v>
      </c>
      <c r="I63" s="222" t="s">
        <v>315</v>
      </c>
      <c r="J63" s="217">
        <v>2</v>
      </c>
      <c r="K63" s="217"/>
      <c r="L63" s="215" t="s">
        <v>77</v>
      </c>
      <c r="M63" s="215" t="s">
        <v>171</v>
      </c>
      <c r="N63" s="215" t="s">
        <v>91</v>
      </c>
      <c r="O63" s="223">
        <v>4527.875</v>
      </c>
      <c r="P63" s="223">
        <f>O63*1.2</f>
        <v>5433.45</v>
      </c>
      <c r="Q63" s="216">
        <f t="shared" ref="Q63" si="4">P63</f>
        <v>5433.45</v>
      </c>
      <c r="R63" s="216">
        <v>0</v>
      </c>
      <c r="S63" s="216">
        <v>0</v>
      </c>
      <c r="T63" s="216">
        <v>0</v>
      </c>
      <c r="U63" s="217" t="s">
        <v>228</v>
      </c>
      <c r="V63" s="215" t="s">
        <v>92</v>
      </c>
      <c r="W63" s="215" t="s">
        <v>80</v>
      </c>
      <c r="X63" s="224">
        <v>45961</v>
      </c>
      <c r="Y63" s="224">
        <v>45991</v>
      </c>
      <c r="Z63" s="217"/>
      <c r="AA63" s="217"/>
      <c r="AB63" s="217"/>
      <c r="AC63" s="217"/>
      <c r="AD63" s="221" t="s">
        <v>314</v>
      </c>
      <c r="AE63" s="219" t="s">
        <v>82</v>
      </c>
      <c r="AF63" s="215">
        <v>796</v>
      </c>
      <c r="AG63" s="215" t="s">
        <v>168</v>
      </c>
      <c r="AH63" s="225">
        <v>21</v>
      </c>
      <c r="AI63" s="215">
        <v>27000000000</v>
      </c>
      <c r="AJ63" s="215" t="s">
        <v>84</v>
      </c>
      <c r="AK63" s="224">
        <v>45991</v>
      </c>
      <c r="AL63" s="224">
        <v>45991</v>
      </c>
      <c r="AM63" s="224">
        <v>46021</v>
      </c>
      <c r="AN63" s="200" t="s">
        <v>316</v>
      </c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228" t="s">
        <v>323</v>
      </c>
    </row>
    <row r="64" spans="1:52" ht="348.75" x14ac:dyDescent="0.35">
      <c r="A64" s="137">
        <v>7</v>
      </c>
      <c r="B64" s="138">
        <v>57</v>
      </c>
      <c r="C64" s="139" t="s">
        <v>79</v>
      </c>
      <c r="D64" s="139" t="s">
        <v>317</v>
      </c>
      <c r="E64" s="140" t="s">
        <v>76</v>
      </c>
      <c r="F64" s="139">
        <v>1</v>
      </c>
      <c r="G64" s="139" t="s">
        <v>318</v>
      </c>
      <c r="H64" s="232" t="s">
        <v>319</v>
      </c>
      <c r="I64" s="232" t="s">
        <v>320</v>
      </c>
      <c r="J64" s="139">
        <v>2</v>
      </c>
      <c r="K64" s="141"/>
      <c r="L64" s="139" t="s">
        <v>77</v>
      </c>
      <c r="M64" s="139" t="s">
        <v>90</v>
      </c>
      <c r="N64" s="139" t="s">
        <v>91</v>
      </c>
      <c r="O64" s="233">
        <v>787.02569000000005</v>
      </c>
      <c r="P64" s="143">
        <f>O64*1.2</f>
        <v>944.43082800000002</v>
      </c>
      <c r="Q64" s="143">
        <f>P64</f>
        <v>944.43082800000002</v>
      </c>
      <c r="R64" s="144">
        <v>0</v>
      </c>
      <c r="S64" s="144">
        <v>0</v>
      </c>
      <c r="T64" s="144">
        <v>0</v>
      </c>
      <c r="U64" s="145" t="s">
        <v>228</v>
      </c>
      <c r="V64" s="140" t="s">
        <v>92</v>
      </c>
      <c r="W64" s="139" t="s">
        <v>80</v>
      </c>
      <c r="X64" s="146">
        <v>45960</v>
      </c>
      <c r="Y64" s="146">
        <v>45991</v>
      </c>
      <c r="Z64" s="147"/>
      <c r="AA64" s="148"/>
      <c r="AB64" s="141"/>
      <c r="AC64" s="141"/>
      <c r="AD64" s="139" t="s">
        <v>318</v>
      </c>
      <c r="AE64" s="139" t="s">
        <v>82</v>
      </c>
      <c r="AF64" s="139">
        <v>796</v>
      </c>
      <c r="AG64" s="139" t="s">
        <v>280</v>
      </c>
      <c r="AH64" s="139">
        <v>469</v>
      </c>
      <c r="AI64" s="139">
        <v>27000000000</v>
      </c>
      <c r="AJ64" s="139" t="s">
        <v>84</v>
      </c>
      <c r="AK64" s="146">
        <v>45991</v>
      </c>
      <c r="AL64" s="146">
        <v>45991</v>
      </c>
      <c r="AM64" s="146">
        <v>46021</v>
      </c>
      <c r="AN64" s="137">
        <v>2025</v>
      </c>
      <c r="AO64" s="147"/>
      <c r="AP64" s="141"/>
      <c r="AQ64" s="141"/>
      <c r="AR64" s="141"/>
      <c r="AS64" s="149"/>
      <c r="AT64" s="150"/>
      <c r="AU64" s="151"/>
      <c r="AV64" s="141"/>
      <c r="AW64" s="141"/>
      <c r="AX64" s="141"/>
      <c r="AY64" s="141"/>
      <c r="AZ64" s="234" t="s">
        <v>325</v>
      </c>
    </row>
    <row r="65" spans="1:52" ht="409.5" x14ac:dyDescent="0.35">
      <c r="A65" s="134">
        <v>4</v>
      </c>
      <c r="B65" s="134">
        <v>58</v>
      </c>
      <c r="C65" s="124" t="s">
        <v>79</v>
      </c>
      <c r="D65" s="134" t="s">
        <v>275</v>
      </c>
      <c r="E65" s="134" t="s">
        <v>174</v>
      </c>
      <c r="F65" s="134">
        <v>1</v>
      </c>
      <c r="G65" s="161" t="s">
        <v>321</v>
      </c>
      <c r="H65" s="213" t="s">
        <v>276</v>
      </c>
      <c r="I65" s="213" t="s">
        <v>277</v>
      </c>
      <c r="J65" s="134">
        <v>1</v>
      </c>
      <c r="K65" s="134"/>
      <c r="L65" s="134" t="s">
        <v>251</v>
      </c>
      <c r="M65" s="162" t="s">
        <v>90</v>
      </c>
      <c r="N65" s="162" t="s">
        <v>78</v>
      </c>
      <c r="O65" s="214">
        <v>1034</v>
      </c>
      <c r="P65" s="163">
        <f>O65*1.2</f>
        <v>1240.8</v>
      </c>
      <c r="Q65" s="163">
        <f>P65</f>
        <v>1240.8</v>
      </c>
      <c r="R65" s="164">
        <v>0</v>
      </c>
      <c r="S65" s="164">
        <v>0</v>
      </c>
      <c r="T65" s="164">
        <v>0</v>
      </c>
      <c r="U65" s="134" t="s">
        <v>116</v>
      </c>
      <c r="V65" s="19" t="s">
        <v>92</v>
      </c>
      <c r="W65" s="30" t="s">
        <v>81</v>
      </c>
      <c r="X65" s="165">
        <v>45960</v>
      </c>
      <c r="Y65" s="218">
        <v>45960</v>
      </c>
      <c r="Z65" s="227" t="s">
        <v>262</v>
      </c>
      <c r="AA65" s="219" t="s">
        <v>322</v>
      </c>
      <c r="AB65" s="134">
        <v>7453313477</v>
      </c>
      <c r="AC65" s="134">
        <v>745301001</v>
      </c>
      <c r="AD65" s="161" t="s">
        <v>321</v>
      </c>
      <c r="AE65" s="162" t="s">
        <v>82</v>
      </c>
      <c r="AF65" s="162">
        <v>876</v>
      </c>
      <c r="AG65" s="162" t="s">
        <v>83</v>
      </c>
      <c r="AH65" s="134">
        <v>1</v>
      </c>
      <c r="AI65" s="30">
        <v>27000000000</v>
      </c>
      <c r="AJ65" s="30" t="s">
        <v>84</v>
      </c>
      <c r="AK65" s="165">
        <v>45960</v>
      </c>
      <c r="AL65" s="165">
        <v>45960</v>
      </c>
      <c r="AM65" s="165">
        <v>46021</v>
      </c>
      <c r="AN65" s="134">
        <v>2025</v>
      </c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228" t="s">
        <v>323</v>
      </c>
    </row>
    <row r="66" spans="1:52" ht="409.5" x14ac:dyDescent="0.35">
      <c r="A66" s="229">
        <v>7</v>
      </c>
      <c r="B66" s="94">
        <v>59</v>
      </c>
      <c r="C66" s="95" t="s">
        <v>79</v>
      </c>
      <c r="D66" s="96" t="s">
        <v>230</v>
      </c>
      <c r="E66" s="95" t="s">
        <v>231</v>
      </c>
      <c r="F66" s="97">
        <v>1</v>
      </c>
      <c r="G66" s="230" t="s">
        <v>326</v>
      </c>
      <c r="H66" s="97" t="s">
        <v>233</v>
      </c>
      <c r="I66" s="97" t="s">
        <v>233</v>
      </c>
      <c r="J66" s="97">
        <v>2</v>
      </c>
      <c r="K66" s="97" t="s">
        <v>234</v>
      </c>
      <c r="L66" s="97" t="s">
        <v>77</v>
      </c>
      <c r="M66" s="95" t="s">
        <v>90</v>
      </c>
      <c r="N66" s="95" t="s">
        <v>91</v>
      </c>
      <c r="O66" s="99">
        <v>660</v>
      </c>
      <c r="P66" s="99">
        <v>660</v>
      </c>
      <c r="Q66" s="99">
        <v>120</v>
      </c>
      <c r="R66" s="100">
        <v>540</v>
      </c>
      <c r="S66" s="100">
        <v>0</v>
      </c>
      <c r="T66" s="100">
        <v>0</v>
      </c>
      <c r="U66" s="94" t="s">
        <v>116</v>
      </c>
      <c r="V66" s="95" t="s">
        <v>92</v>
      </c>
      <c r="W66" s="95" t="s">
        <v>81</v>
      </c>
      <c r="X66" s="101">
        <v>45991</v>
      </c>
      <c r="Y66" s="101">
        <v>45991</v>
      </c>
      <c r="Z66" s="97" t="s">
        <v>235</v>
      </c>
      <c r="AA66" s="231" t="s">
        <v>327</v>
      </c>
      <c r="AB66" s="94"/>
      <c r="AC66" s="94"/>
      <c r="AD66" s="97" t="s">
        <v>237</v>
      </c>
      <c r="AE66" s="95" t="s">
        <v>82</v>
      </c>
      <c r="AF66" s="95">
        <v>876</v>
      </c>
      <c r="AG66" s="95" t="s">
        <v>83</v>
      </c>
      <c r="AH66" s="95">
        <v>1</v>
      </c>
      <c r="AI66" s="98">
        <v>27000000000</v>
      </c>
      <c r="AJ66" s="95" t="s">
        <v>84</v>
      </c>
      <c r="AK66" s="101">
        <v>45991</v>
      </c>
      <c r="AL66" s="101">
        <v>45991</v>
      </c>
      <c r="AM66" s="101">
        <v>46295</v>
      </c>
      <c r="AN66" s="96" t="s">
        <v>93</v>
      </c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96" t="s">
        <v>328</v>
      </c>
    </row>
    <row r="67" spans="1:52" ht="409.5" x14ac:dyDescent="0.35">
      <c r="A67" s="229">
        <v>7</v>
      </c>
      <c r="B67" s="94">
        <v>60</v>
      </c>
      <c r="C67" s="95" t="s">
        <v>79</v>
      </c>
      <c r="D67" s="96" t="s">
        <v>230</v>
      </c>
      <c r="E67" s="95" t="s">
        <v>231</v>
      </c>
      <c r="F67" s="97">
        <v>1</v>
      </c>
      <c r="G67" s="230" t="s">
        <v>329</v>
      </c>
      <c r="H67" s="97" t="s">
        <v>233</v>
      </c>
      <c r="I67" s="97" t="s">
        <v>233</v>
      </c>
      <c r="J67" s="97">
        <v>2</v>
      </c>
      <c r="K67" s="97" t="s">
        <v>234</v>
      </c>
      <c r="L67" s="97" t="s">
        <v>77</v>
      </c>
      <c r="M67" s="95" t="s">
        <v>90</v>
      </c>
      <c r="N67" s="95" t="s">
        <v>91</v>
      </c>
      <c r="O67" s="99">
        <v>136.85</v>
      </c>
      <c r="P67" s="99">
        <f>O67</f>
        <v>136.85</v>
      </c>
      <c r="Q67" s="99">
        <v>23</v>
      </c>
      <c r="R67" s="100">
        <v>113.85</v>
      </c>
      <c r="S67" s="100">
        <v>0</v>
      </c>
      <c r="T67" s="100">
        <v>0</v>
      </c>
      <c r="U67" s="94" t="s">
        <v>116</v>
      </c>
      <c r="V67" s="95" t="s">
        <v>92</v>
      </c>
      <c r="W67" s="95" t="s">
        <v>81</v>
      </c>
      <c r="X67" s="101">
        <v>45991</v>
      </c>
      <c r="Y67" s="101">
        <v>45991</v>
      </c>
      <c r="Z67" s="97" t="s">
        <v>235</v>
      </c>
      <c r="AA67" s="231" t="s">
        <v>330</v>
      </c>
      <c r="AB67" s="94">
        <v>3906131449</v>
      </c>
      <c r="AC67" s="94">
        <v>390601001</v>
      </c>
      <c r="AD67" s="97" t="s">
        <v>237</v>
      </c>
      <c r="AE67" s="95" t="s">
        <v>82</v>
      </c>
      <c r="AF67" s="95">
        <v>876</v>
      </c>
      <c r="AG67" s="95" t="s">
        <v>83</v>
      </c>
      <c r="AH67" s="95">
        <v>1</v>
      </c>
      <c r="AI67" s="98">
        <v>27000000000</v>
      </c>
      <c r="AJ67" s="95" t="s">
        <v>84</v>
      </c>
      <c r="AK67" s="101">
        <v>45991</v>
      </c>
      <c r="AL67" s="101">
        <v>45991</v>
      </c>
      <c r="AM67" s="101">
        <v>46295</v>
      </c>
      <c r="AN67" s="96" t="s">
        <v>93</v>
      </c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96" t="s">
        <v>328</v>
      </c>
    </row>
    <row r="68" spans="1:52" ht="409.5" x14ac:dyDescent="0.35">
      <c r="A68" s="212">
        <v>3</v>
      </c>
      <c r="B68" s="243">
        <v>61</v>
      </c>
      <c r="C68" s="203" t="s">
        <v>79</v>
      </c>
      <c r="D68" s="203" t="s">
        <v>129</v>
      </c>
      <c r="E68" s="212" t="s">
        <v>157</v>
      </c>
      <c r="F68" s="203">
        <v>1</v>
      </c>
      <c r="G68" s="244" t="s">
        <v>331</v>
      </c>
      <c r="H68" s="212" t="s">
        <v>159</v>
      </c>
      <c r="I68" s="212" t="s">
        <v>160</v>
      </c>
      <c r="J68" s="212">
        <v>2</v>
      </c>
      <c r="K68" s="212"/>
      <c r="L68" s="203" t="s">
        <v>77</v>
      </c>
      <c r="M68" s="203" t="s">
        <v>90</v>
      </c>
      <c r="N68" s="203" t="s">
        <v>161</v>
      </c>
      <c r="O68" s="245">
        <v>3757.42</v>
      </c>
      <c r="P68" s="246">
        <f>O68*1.2</f>
        <v>4508.9039999999995</v>
      </c>
      <c r="Q68" s="246">
        <v>0</v>
      </c>
      <c r="R68" s="246">
        <f>P68</f>
        <v>4508.9039999999995</v>
      </c>
      <c r="S68" s="246">
        <v>0</v>
      </c>
      <c r="T68" s="246">
        <v>0</v>
      </c>
      <c r="U68" s="203" t="s">
        <v>228</v>
      </c>
      <c r="V68" s="203" t="s">
        <v>92</v>
      </c>
      <c r="W68" s="203" t="s">
        <v>80</v>
      </c>
      <c r="X68" s="247">
        <v>45991</v>
      </c>
      <c r="Y68" s="247">
        <v>46021</v>
      </c>
      <c r="Z68" s="212"/>
      <c r="AA68" s="212"/>
      <c r="AB68" s="212"/>
      <c r="AC68" s="212"/>
      <c r="AD68" s="212" t="s">
        <v>163</v>
      </c>
      <c r="AE68" s="203" t="s">
        <v>82</v>
      </c>
      <c r="AF68" s="203">
        <v>876</v>
      </c>
      <c r="AG68" s="203" t="s">
        <v>83</v>
      </c>
      <c r="AH68" s="203">
        <v>1</v>
      </c>
      <c r="AI68" s="248" t="s">
        <v>151</v>
      </c>
      <c r="AJ68" s="203" t="s">
        <v>84</v>
      </c>
      <c r="AK68" s="249">
        <v>46021</v>
      </c>
      <c r="AL68" s="249">
        <v>46021</v>
      </c>
      <c r="AM68" s="250">
        <v>46111</v>
      </c>
      <c r="AN68" s="251" t="s">
        <v>93</v>
      </c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03"/>
      <c r="AZ68" s="252" t="s">
        <v>328</v>
      </c>
    </row>
    <row r="69" spans="1:52" ht="232.5" x14ac:dyDescent="0.35">
      <c r="A69" s="229">
        <v>4</v>
      </c>
      <c r="B69" s="229">
        <v>62</v>
      </c>
      <c r="C69" s="253" t="s">
        <v>79</v>
      </c>
      <c r="D69" s="254" t="s">
        <v>173</v>
      </c>
      <c r="E69" s="254" t="s">
        <v>174</v>
      </c>
      <c r="F69" s="253">
        <v>1</v>
      </c>
      <c r="G69" s="254" t="s">
        <v>334</v>
      </c>
      <c r="H69" s="255" t="s">
        <v>176</v>
      </c>
      <c r="I69" s="255" t="s">
        <v>177</v>
      </c>
      <c r="J69" s="229">
        <v>1</v>
      </c>
      <c r="K69" s="229"/>
      <c r="L69" s="253" t="s">
        <v>77</v>
      </c>
      <c r="M69" s="253" t="s">
        <v>90</v>
      </c>
      <c r="N69" s="254" t="s">
        <v>171</v>
      </c>
      <c r="O69" s="256">
        <v>1600</v>
      </c>
      <c r="P69" s="256">
        <f>O69*1.2</f>
        <v>1920</v>
      </c>
      <c r="Q69" s="257">
        <f>P69</f>
        <v>1920</v>
      </c>
      <c r="R69" s="257">
        <v>0</v>
      </c>
      <c r="S69" s="257">
        <v>0</v>
      </c>
      <c r="T69" s="257">
        <v>0</v>
      </c>
      <c r="U69" s="229" t="s">
        <v>116</v>
      </c>
      <c r="V69" s="253" t="s">
        <v>92</v>
      </c>
      <c r="W69" s="254" t="s">
        <v>81</v>
      </c>
      <c r="X69" s="258">
        <v>45991</v>
      </c>
      <c r="Y69" s="258">
        <v>45991</v>
      </c>
      <c r="Z69" s="254" t="s">
        <v>117</v>
      </c>
      <c r="AA69" s="254" t="s">
        <v>335</v>
      </c>
      <c r="AB69" s="229">
        <v>7453313477</v>
      </c>
      <c r="AC69" s="229">
        <v>74501001</v>
      </c>
      <c r="AD69" s="254" t="s">
        <v>334</v>
      </c>
      <c r="AE69" s="253" t="s">
        <v>82</v>
      </c>
      <c r="AF69" s="229">
        <v>796</v>
      </c>
      <c r="AG69" s="229" t="s">
        <v>280</v>
      </c>
      <c r="AH69" s="229">
        <v>2</v>
      </c>
      <c r="AI69" s="259" t="s">
        <v>151</v>
      </c>
      <c r="AJ69" s="253" t="s">
        <v>84</v>
      </c>
      <c r="AK69" s="258">
        <v>46021</v>
      </c>
      <c r="AL69" s="258">
        <v>46052</v>
      </c>
      <c r="AM69" s="258">
        <v>46052</v>
      </c>
      <c r="AN69" s="254" t="s">
        <v>93</v>
      </c>
      <c r="AO69" s="229"/>
      <c r="AP69" s="229"/>
      <c r="AQ69" s="229"/>
      <c r="AR69" s="229"/>
      <c r="AS69" s="229"/>
      <c r="AT69" s="229"/>
      <c r="AU69" s="229"/>
      <c r="AV69" s="229"/>
      <c r="AW69" s="229"/>
      <c r="AX69" s="229"/>
      <c r="AY69" s="229"/>
      <c r="AZ69" s="254" t="s">
        <v>336</v>
      </c>
    </row>
  </sheetData>
  <autoFilter ref="A7:BB68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5" priority="39">
      <formula>J11=IFERROR(VLOOKUP(I11,#REF!,1,FALSE),"2_Только субъекты МСП")</formula>
    </cfRule>
    <cfRule type="expression" dxfId="24" priority="40">
      <formula>J11&lt;&gt;IF(I11=VLOOKUP(I11,#REF!,1,FALSE),"2_Только субъекты МСП")</formula>
    </cfRule>
  </conditionalFormatting>
  <conditionalFormatting sqref="J12">
    <cfRule type="expression" dxfId="23" priority="37">
      <formula>J12=IFERROR(VLOOKUP(I12,#REF!,1,FALSE),"2_Только субъекты МСП")</formula>
    </cfRule>
    <cfRule type="expression" dxfId="22" priority="38">
      <formula>J12&lt;&gt;IF(I12=VLOOKUP(I12,#REF!,1,FALSE),"2_Только субъекты МСП")</formula>
    </cfRule>
  </conditionalFormatting>
  <conditionalFormatting sqref="J13 J24:J26">
    <cfRule type="expression" dxfId="21" priority="35">
      <formula>J13=IFERROR(VLOOKUP(I13,#REF!,1,FALSE),"2_Только субъекты МСП")</formula>
    </cfRule>
    <cfRule type="expression" dxfId="20" priority="36">
      <formula>J13&lt;&gt;IF(I13=VLOOKUP(I13,#REF!,1,FALSE),"2_Только субъекты МСП")</formula>
    </cfRule>
  </conditionalFormatting>
  <conditionalFormatting sqref="J14">
    <cfRule type="expression" dxfId="19" priority="33">
      <formula>J14=IFERROR(VLOOKUP(I14,#REF!,1,FALSE),"2_Только субъекты МСП")</formula>
    </cfRule>
    <cfRule type="expression" dxfId="18" priority="34">
      <formula>J14&lt;&gt;IF(I14=VLOOKUP(I14,#REF!,1,FALSE),"2_Только субъекты МСП")</formula>
    </cfRule>
  </conditionalFormatting>
  <conditionalFormatting sqref="J31">
    <cfRule type="expression" dxfId="17" priority="31">
      <formula>J31=IFERROR(VLOOKUP(I31,#REF!,1,FALSE),"2_Только субъекты МСП")</formula>
    </cfRule>
    <cfRule type="expression" dxfId="16" priority="32">
      <formula>J31&lt;&gt;IF(I31=VLOOKUP(I31,#REF!,1,FALSE),"2_Только субъекты МСП")</formula>
    </cfRule>
  </conditionalFormatting>
  <conditionalFormatting sqref="J32">
    <cfRule type="expression" dxfId="15" priority="29">
      <formula>J32=IFERROR(VLOOKUP(I32,#REF!,1,FALSE),"2_Только субъекты МСП")</formula>
    </cfRule>
    <cfRule type="expression" dxfId="14" priority="30">
      <formula>J32&lt;&gt;IF(I32=VLOOKUP(I32,#REF!,1,FALSE),"2_Только субъекты МСП")</formula>
    </cfRule>
  </conditionalFormatting>
  <conditionalFormatting sqref="J33">
    <cfRule type="expression" dxfId="13" priority="27">
      <formula>J33=IFERROR(VLOOKUP(I33,#REF!,1,FALSE),"2_Только субъекты МСП")</formula>
    </cfRule>
    <cfRule type="expression" dxfId="12" priority="28">
      <formula>J33&lt;&gt;IF(I33=VLOOKUP(I33,#REF!,1,FALSE),"2_Только субъекты МСП")</formula>
    </cfRule>
  </conditionalFormatting>
  <conditionalFormatting sqref="J40">
    <cfRule type="expression" dxfId="11" priority="25">
      <formula>J40=IFERROR(VLOOKUP(I40,#REF!,1,FALSE),"2_Только субъекты МСП")</formula>
    </cfRule>
    <cfRule type="expression" dxfId="10" priority="26">
      <formula>J40&lt;&gt;IF(I40=VLOOKUP(I40,#REF!,1,FALSE),"2_Только субъекты МСП")</formula>
    </cfRule>
  </conditionalFormatting>
  <conditionalFormatting sqref="J42">
    <cfRule type="expression" dxfId="9" priority="21">
      <formula>J42=IFERROR(VLOOKUP(I42,#REF!,1,FALSE),"2_Только субъекты МСП")</formula>
    </cfRule>
    <cfRule type="expression" dxfId="8" priority="22">
      <formula>J42&lt;&gt;IF(I42=VLOOKUP(I42,#REF!,1,FALSE),"2_Только субъекты МСП")</formula>
    </cfRule>
  </conditionalFormatting>
  <conditionalFormatting sqref="J27">
    <cfRule type="expression" dxfId="7" priority="9">
      <formula>J27=IFERROR(VLOOKUP(I27,#REF!,1,FALSE),"2_Только субъекты МСП")</formula>
    </cfRule>
    <cfRule type="expression" dxfId="6" priority="10">
      <formula>J27&lt;&gt;IF(I27=VLOOKUP(I27,#REF!,1,FALSE),"2_Только субъекты МСП")</formula>
    </cfRule>
  </conditionalFormatting>
  <conditionalFormatting sqref="J41">
    <cfRule type="expression" dxfId="5" priority="5">
      <formula>J41=IFERROR(VLOOKUP(I41,#REF!,1,FALSE),"2_Только субъекты МСП")</formula>
    </cfRule>
    <cfRule type="expression" dxfId="4" priority="6">
      <formula>J41&lt;&gt;IF(I41=VLOOKUP(I41,#REF!,1,FALSE),"2_Только субъекты МСП")</formula>
    </cfRule>
  </conditionalFormatting>
  <conditionalFormatting sqref="J54">
    <cfRule type="expression" dxfId="3" priority="3">
      <formula>J54=IFERROR(VLOOKUP(I54,#REF!,1,FALSE),"2_Только субъекты МСП")</formula>
    </cfRule>
    <cfRule type="expression" dxfId="2" priority="4">
      <formula>J54&lt;&gt;IF(I54=VLOOKUP(I54,#REF!,1,FALSE),"2_Только субъекты МСП")</formula>
    </cfRule>
  </conditionalFormatting>
  <conditionalFormatting sqref="J64">
    <cfRule type="expression" dxfId="1" priority="1">
      <formula>J64=IFERROR(VLOOKUP(I64,#REF!,1,FALSE),"2_Только субъекты МСП")</formula>
    </cfRule>
    <cfRule type="expression" dxfId="0" priority="2">
      <formula>J64&lt;&gt;IF(I64=VLOOKUP(I64,#REF!,1,FALSE),"2_Только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F854B8-D713-41D6-A51B-542BB3E0FC63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2025-10-06T07:16:23Z</cp:lastPrinted>
  <dcterms:created xsi:type="dcterms:W3CDTF">2011-09-06T07:01:38Z</dcterms:created>
  <dcterms:modified xsi:type="dcterms:W3CDTF">2025-11-28T09:09:10Z</dcterms:modified>
</cp:coreProperties>
</file>