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ЗД_ДСПиОЗ_1!$A$7:$BB$54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ЗД_ДСПиОЗ_1!$A$1:$AZ$55</definedName>
  </definedNames>
  <calcPr calcId="162913" iterate="1"/>
</workbook>
</file>

<file path=xl/calcChain.xml><?xml version="1.0" encoding="utf-8"?>
<calcChain xmlns="http://schemas.openxmlformats.org/spreadsheetml/2006/main">
  <c r="P54" i="32" l="1"/>
  <c r="Q54" i="32" l="1"/>
  <c r="P53" i="32"/>
  <c r="Q53" i="32" s="1"/>
  <c r="P52" i="32" l="1"/>
  <c r="Q52" i="32" s="1"/>
  <c r="P51" i="32" l="1"/>
  <c r="Q51" i="32" s="1"/>
  <c r="P39" i="32" l="1"/>
  <c r="P49" i="32" l="1"/>
  <c r="Q49" i="32" s="1"/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<sst xmlns="http://schemas.openxmlformats.org/spreadsheetml/2006/main" count="911" uniqueCount="285">
  <si>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</si>
  <si>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</si>
  <si>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</si>
  <si>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</si>
  <si>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</si>
  <si>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</si>
  <si>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</si>
  <si>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</si>
  <si>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</si>
  <si>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</si>
  <si>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</si>
  <si>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</si>
  <si>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</si>
  <si>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</si>
  <si>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</si>
  <si>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</si>
  <si>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</si>
  <si>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</si>
  <si>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</si>
  <si>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</si>
  <si>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</si>
  <si>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</si>
  <si>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</si>
  <si>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</si>
  <si>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</si>
  <si>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</si>
  <si>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</si>
  <si>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</si>
  <si>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</si>
  <si>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</si>
  <si>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</si>
  <si>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</si>
  <si>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</si>
  <si>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</si>
  <si>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</si>
  <si>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</si>
  <si>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</si>
  <si>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</si>
  <si>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</si>
  <si>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</si>
  <si>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</si>
  <si>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</si>
  <si>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</si>
  <si>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</si>
  <si>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</si>
  <si>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</si>
  <si>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</si>
  <si>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</si>
  <si>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</si>
  <si>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</si>
  <si>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</si>
  <si>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</si>
  <si>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</si>
  <si>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</si>
  <si>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</si>
  <si>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</si>
  <si>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</si>
  <si>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</si>
  <si>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</si>
  <si>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</si>
  <si>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</si>
  <si>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</si>
  <si>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</si>
  <si>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</si>
  <si>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</si>
  <si>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</si>
  <si>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</si>
  <si>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</si>
  <si>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</si>
  <si>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</si>
  <si>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</si>
  <si>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</si>
  <si>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</si>
  <si>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</si>
  <si>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</si>
  <si>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</si>
  <si>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</si>
  <si>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</si>
  <si>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</si>
  <si>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</si>
  <si>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</si>
  <si>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</si>
  <si>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</si>
  <si>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</si>
  <si>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</si>
  <si>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</si>
  <si>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</si>
  <si>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</si>
  <si>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</si>
  <si>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</si>
  <si>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</si>
  <si>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</si>
  <si>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</si>
  <si>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</si>
  <si>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</si>
  <si>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</si>
  <si>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</si>
  <si>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</si>
  <si>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</si>
  <si>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</si>
  <si>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</si>
  <si>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</si>
  <si>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</si>
  <si>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</si>
  <si>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</si>
  <si>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</si>
  <si>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</si>
  <si>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</si>
  <si>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</si>
  <si>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</si>
  <si>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</si>
  <si>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</si>
  <si>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</si>
  <si>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</si>
  <si>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</si>
  <si>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</si>
  <si>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</si>
  <si>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</si>
  <si>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</si>
  <si>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</si>
  <si>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</si>
  <si>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</si>
  <si>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</si>
  <si>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</si>
  <si>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</si>
  <si>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</si>
  <si>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</si>
  <si>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</si>
  <si>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</si>
  <si>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</si>
  <si>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</si>
  <si>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</si>
  <si>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</si>
  <si>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</si>
  <si>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</si>
  <si>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</si>
  <si>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</si>
  <si>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</si>
  <si>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</si>
  <si>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</si>
  <si>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</si>
  <si>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</si>
  <si>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</si>
  <si>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</si>
  <si>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</si>
  <si>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</si>
  <si>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</si>
  <si>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</si>
  <si>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</si>
  <si>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</si>
  <si>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</si>
  <si>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</si>
  <si>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</si>
  <si>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</si>
  <si>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</si>
  <si>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</si>
  <si>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</si>
  <si>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</si>
  <si>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</si>
  <si>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</si>
  <si>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</si>
  <si>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</si>
  <si>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</si>
  <si>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</si>
  <si>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</si>
  <si>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</si>
  <si>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</si>
  <si>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</si>
  <si>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</si>
  <si>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</si>
  <si>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</si>
  <si>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</si>
  <si>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</si>
  <si>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</si>
  <si>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</si>
  <si>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</si>
  <si>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</si>
  <si>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</si>
  <si>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</si>
  <si>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</si>
  <si>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</si>
  <si>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</si>
  <si>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</si>
  <si>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</si>
  <si>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</si>
  <si>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</si>
  <si>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</si>
  <si>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</si>
  <si>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</si>
  <si>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</si>
  <si>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</si>
  <si>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</si>
  <si>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</si>
  <si>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</si>
  <si>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</si>
  <si>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</si>
  <si>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</si>
  <si>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</si>
  <si>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</si>
  <si>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</si>
  <si>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</si>
  <si>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</si>
  <si>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</si>
  <si>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</si>
  <si>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</si>
  <si>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</si>
  <si>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</si>
  <si>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</si>
  <si>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</si>
  <si>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</si>
  <si>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</si>
  <si>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</si>
  <si>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</si>
  <si>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</si>
  <si>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</si>
  <si>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</si>
  <si>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</si>
  <si>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</si>
  <si>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</si>
  <si>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</si>
  <si>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</si>
  <si>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</si>
  <si>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</si>
  <si>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</si>
  <si>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</si>
  <si>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</si>
  <si>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</si>
  <si>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</si>
  <si>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</si>
  <si>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</si>
  <si>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</si>
  <si>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</si>
  <si>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</si>
  <si>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</si>
  <si>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</si>
  <si>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</si>
  <si>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</si>
  <si>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</si>
  <si>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</si>
  <si>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</si>
  <si>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</si>
  <si>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</si>
  <si>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</si>
  <si>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</si>
  <si>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</si>
  <si>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</si>
  <si>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</si>
  <si>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</si>
  <si>
    <t>Предоставление неисключительных прав на использование программ для ЭВМ (СУБД)</t>
  </si>
  <si>
    <t>62.03.12.13</t>
  </si>
  <si>
    <t>62.03.12.130</t>
  </si>
  <si>
    <t>нет</t>
  </si>
  <si>
    <t>усл.ед.</t>
  </si>
  <si>
    <t>Внеплановая ЦЗО № 7 от 28.03.2025</t>
  </si>
  <si>
    <t>Корректировка срока цзо № 5 от 07.03.2025 Корректировка срока ЦЗО № 8 от 09.04.2025</t>
  </si>
  <si>
    <t>Корректировка срока ЦЗО № 8 от 09.04.2025, ЦЗО № 10 от 25.04.2025</t>
  </si>
  <si>
    <t>Корректировка срока цзо № 5 от 07.03.2025, Корректировка срока ЦЗО № 8 от 09.04.2025, Корректировка НМЦ ЦЗО № 10 от 25.04.2025</t>
  </si>
  <si>
    <t>Поставка приборов учета электроэнергии со встроенным радиомодулем стандарта NB-FI для нужд АО «Янтарьэнергосбыт».</t>
  </si>
  <si>
    <t>ОРИУ ТД</t>
  </si>
  <si>
    <t>26.51.63.130</t>
  </si>
  <si>
    <t>Внеплановая ЦЗО № 10 от 25.04.2025</t>
  </si>
  <si>
    <t>Дополнительное соглашение к договору на оказание услуг по ремонту автомобильного транспорта</t>
  </si>
  <si>
    <t>Стандарт п. 5.7.3.3</t>
  </si>
  <si>
    <t>ООО "ЦОК РЫЦАРЬ"</t>
  </si>
  <si>
    <t>2025-</t>
  </si>
  <si>
    <t>Внеплановая ЦЗО № 12 от 30.05.2025</t>
  </si>
  <si>
    <t>Корректировка срока ЦЗО " 12 от 30.05.2025</t>
  </si>
  <si>
    <t xml:space="preserve">Корректировка срока цзо № 5 от 07.03.2025 Корректировка срока ЦЗО " 12 от 30.05.2025 </t>
  </si>
  <si>
    <t>Корректировка срока и НМЦ ЦЗО " 12 от 30.05.2025</t>
  </si>
  <si>
    <t>30.08.2025</t>
  </si>
  <si>
    <t>30.08.2026</t>
  </si>
  <si>
    <t>Корректировка срока ЦЗО № 10 от 25.04.2025Корректировка срока ЦЗО " 12 от 30.05.2025</t>
  </si>
  <si>
    <t>ОТМЕНЕНА</t>
  </si>
  <si>
    <t>Выполнение работ по текущему ремонту покрытия крыльца и изменения конструктивной части несущей конструкции вывески производственного участка по адресу: г. Калининград, ул. А. Невского, д. 51 «В»</t>
  </si>
  <si>
    <t>Внеплановая ЦЗО № 12 от 30.05.2025 Несостоялась. Объявлена заново 25.06.2025</t>
  </si>
  <si>
    <t>Внеплановая ЦЗО № 13 от 27.06.2025 ОТМЕНЕНА</t>
  </si>
  <si>
    <t>ТД</t>
  </si>
  <si>
    <t>62.02.2</t>
  </si>
  <si>
    <t>62.02.20.120</t>
  </si>
  <si>
    <t>Услуги по проведению аудита ИТ- инфраструктуры АО «Янтарьэнергосбыт»</t>
  </si>
  <si>
    <t>Внеплановая ЦЗО № 14 от 15.07.2025</t>
  </si>
  <si>
    <t>шт.</t>
  </si>
  <si>
    <t>27.33.1</t>
  </si>
  <si>
    <t>27.33</t>
  </si>
  <si>
    <t>Корректировка срока ЦЗО  12 от 30.05.2025, ЦЗО № 15 от 31.08.2025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</si>
</sst>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i/>
      <sz val="18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5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</cellStyleXfs>
  <cellXfs count="197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1" fillId="0" borderId="12" xfId="0" applyFont="1" applyBorder="1" applyAlignment="1">
      <alignment horizontal="center" vertical="center" wrapText="1"/>
    </xf>
    <xf numFmtId="4" fontId="41" fillId="27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40" fillId="0" borderId="25" xfId="154" applyNumberFormat="1" applyFont="1" applyFill="1" applyBorder="1" applyAlignment="1">
      <alignment horizontal="center" vertical="center" wrapText="1"/>
    </xf>
    <xf numFmtId="4" fontId="40" fillId="0" borderId="25" xfId="154" applyNumberFormat="1" applyFont="1" applyFill="1" applyBorder="1" applyAlignment="1">
      <alignment horizontal="center" vertical="center" wrapText="1"/>
    </xf>
    <xf numFmtId="4" fontId="41" fillId="0" borderId="12" xfId="0" applyNumberFormat="1" applyFont="1" applyBorder="1" applyAlignment="1">
      <alignment horizontal="center" vertical="center"/>
    </xf>
    <xf numFmtId="14" fontId="41" fillId="0" borderId="12" xfId="0" applyNumberFormat="1" applyFont="1" applyBorder="1" applyAlignment="1">
      <alignment horizontal="center" vertical="center"/>
    </xf>
    <xf numFmtId="4" fontId="40" fillId="29" borderId="12" xfId="0" applyNumberFormat="1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/>
    </xf>
    <xf numFmtId="0" fontId="44" fillId="27" borderId="25" xfId="0" applyFont="1" applyFill="1" applyBorder="1" applyAlignment="1">
      <alignment horizontal="center" vertical="center" wrapText="1"/>
    </xf>
    <xf numFmtId="4" fontId="40" fillId="27" borderId="25" xfId="154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center" wrapText="1"/>
      <protection locked="0"/>
    </xf>
    <xf numFmtId="0" fontId="40" fillId="30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30" borderId="12" xfId="0" applyFont="1" applyFill="1" applyBorder="1" applyAlignment="1">
      <alignment horizontal="center" vertical="center" wrapText="1"/>
    </xf>
    <xf numFmtId="0" fontId="40" fillId="30" borderId="12" xfId="0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top" wrapText="1"/>
      <protection locked="0"/>
    </xf>
    <xf numFmtId="2" fontId="41" fillId="30" borderId="12" xfId="0" applyNumberFormat="1" applyFont="1" applyFill="1" applyBorder="1" applyAlignment="1">
      <alignment horizontal="center" vertical="center" wrapText="1"/>
    </xf>
    <xf numFmtId="4" fontId="41" fillId="30" borderId="12" xfId="0" applyNumberFormat="1" applyFont="1" applyFill="1" applyBorder="1" applyAlignment="1">
      <alignment horizontal="center" vertical="center" wrapText="1"/>
    </xf>
    <xf numFmtId="174" fontId="41" fillId="30" borderId="12" xfId="0" applyNumberFormat="1" applyFont="1" applyFill="1" applyBorder="1" applyAlignment="1" applyProtection="1">
      <alignment horizontal="center" vertical="center" wrapText="1"/>
      <protection hidden="1"/>
    </xf>
    <xf numFmtId="1" fontId="40" fillId="30" borderId="12" xfId="147" applyNumberFormat="1" applyFont="1" applyFill="1" applyBorder="1" applyAlignment="1" applyProtection="1">
      <alignment horizontal="center" vertical="center" wrapText="1"/>
      <protection locked="0"/>
    </xf>
    <xf numFmtId="14" fontId="41" fillId="30" borderId="12" xfId="0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left" vertical="top" wrapText="1"/>
      <protection locked="0"/>
    </xf>
    <xf numFmtId="0" fontId="41" fillId="30" borderId="12" xfId="0" applyFont="1" applyFill="1" applyBorder="1" applyAlignment="1" applyProtection="1">
      <alignment vertical="top" wrapText="1"/>
      <protection locked="0"/>
    </xf>
    <xf numFmtId="1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31" borderId="12" xfId="0" applyFont="1" applyFill="1" applyBorder="1" applyAlignment="1">
      <alignment horizontal="center" vertical="center"/>
    </xf>
    <xf numFmtId="0" fontId="41" fillId="31" borderId="12" xfId="0" applyFont="1" applyFill="1" applyBorder="1" applyAlignment="1">
      <alignment horizontal="center" vertical="center" wrapText="1"/>
    </xf>
    <xf numFmtId="49" fontId="40" fillId="31" borderId="25" xfId="154" applyNumberFormat="1" applyFont="1" applyFill="1" applyBorder="1" applyAlignment="1">
      <alignment horizontal="center" vertical="center" wrapText="1"/>
    </xf>
    <xf numFmtId="4" fontId="40" fillId="31" borderId="25" xfId="154" applyNumberFormat="1" applyFont="1" applyFill="1" applyBorder="1" applyAlignment="1">
      <alignment horizontal="center" vertical="center" wrapText="1"/>
    </xf>
    <xf numFmtId="4" fontId="41" fillId="31" borderId="12" xfId="0" applyNumberFormat="1" applyFont="1" applyFill="1" applyBorder="1" applyAlignment="1">
      <alignment horizontal="center" vertical="center"/>
    </xf>
    <xf numFmtId="2" fontId="40" fillId="31" borderId="12" xfId="0" applyNumberFormat="1" applyFont="1" applyFill="1" applyBorder="1" applyAlignment="1">
      <alignment horizontal="center" vertical="center"/>
    </xf>
    <xf numFmtId="0" fontId="40" fillId="31" borderId="12" xfId="0" applyFont="1" applyFill="1" applyBorder="1" applyAlignment="1">
      <alignment horizontal="center" vertical="center" wrapText="1"/>
    </xf>
    <xf numFmtId="14" fontId="41" fillId="31" borderId="12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1" fillId="0" borderId="13" xfId="0" applyFont="1" applyFill="1" applyBorder="1" applyAlignment="1">
      <alignment vertical="center" wrapText="1"/>
    </xf>
    <xf numFmtId="0" fontId="41" fillId="0" borderId="25" xfId="0" applyFont="1" applyBorder="1" applyAlignment="1">
      <alignment horizontal="center" vertical="center" wrapText="1"/>
    </xf>
    <xf numFmtId="4" fontId="41" fillId="0" borderId="25" xfId="0" applyNumberFormat="1" applyFont="1" applyBorder="1" applyAlignment="1">
      <alignment horizontal="center" vertical="center"/>
    </xf>
    <xf numFmtId="2" fontId="41" fillId="0" borderId="25" xfId="0" applyNumberFormat="1" applyFont="1" applyBorder="1" applyAlignment="1">
      <alignment horizontal="center" vertical="center"/>
    </xf>
    <xf numFmtId="14" fontId="41" fillId="0" borderId="25" xfId="0" applyNumberFormat="1" applyFont="1" applyBorder="1" applyAlignment="1">
      <alignment horizontal="center" vertical="center"/>
    </xf>
    <xf numFmtId="4" fontId="45" fillId="0" borderId="25" xfId="154" applyNumberFormat="1" applyFont="1" applyBorder="1" applyAlignment="1">
      <alignment horizontal="center" vertical="center" wrapText="1"/>
    </xf>
    <xf numFmtId="0" fontId="40" fillId="32" borderId="25" xfId="0" applyFont="1" applyFill="1" applyBorder="1" applyAlignment="1">
      <alignment horizontal="center" vertical="top" wrapText="1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</cellXfs>
  <cellStyles count="155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2" xfId="154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54"/>
  <sheetViews>
    <sheetView tabSelected="1" view="pageBreakPreview" zoomScale="50" zoomScaleNormal="100" zoomScaleSheetLayoutView="50" workbookViewId="0">
      <pane xSplit="7" ySplit="7" topLeftCell="R24" activePane="bottomRight" state="frozen"/>
      <selection pane="topRight" activeCell="H1" sqref="H1"/>
      <selection pane="bottomLeft" activeCell="A8" sqref="A8"/>
      <selection pane="bottomRight" activeCell="R24" sqref="R24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4.5703125" style="13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177" t="s">
        <v>3</v>
      </c>
      <c r="B4" s="177" t="s">
        <v>4</v>
      </c>
      <c r="C4" s="180" t="s">
        <v>42</v>
      </c>
      <c r="D4" s="181"/>
      <c r="E4" s="177" t="s">
        <v>7</v>
      </c>
      <c r="F4" s="177" t="s">
        <v>5</v>
      </c>
      <c r="G4" s="177" t="s">
        <v>0</v>
      </c>
      <c r="H4" s="177" t="s">
        <v>55</v>
      </c>
      <c r="I4" s="177" t="s">
        <v>56</v>
      </c>
      <c r="J4" s="177" t="s">
        <v>57</v>
      </c>
      <c r="K4" s="177" t="s">
        <v>35</v>
      </c>
      <c r="L4" s="177" t="s">
        <v>36</v>
      </c>
      <c r="M4" s="177" t="s">
        <v>1</v>
      </c>
      <c r="N4" s="177" t="s">
        <v>10</v>
      </c>
      <c r="O4" s="182" t="s">
        <v>43</v>
      </c>
      <c r="P4" s="185" t="s">
        <v>44</v>
      </c>
      <c r="Q4" s="171" t="s">
        <v>58</v>
      </c>
      <c r="R4" s="172"/>
      <c r="S4" s="172"/>
      <c r="T4" s="173"/>
      <c r="U4" s="177" t="s">
        <v>11</v>
      </c>
      <c r="V4" s="177" t="s">
        <v>2</v>
      </c>
      <c r="W4" s="177" t="s">
        <v>48</v>
      </c>
      <c r="X4" s="168" t="s">
        <v>59</v>
      </c>
      <c r="Y4" s="168" t="s">
        <v>60</v>
      </c>
      <c r="Z4" s="180" t="s">
        <v>61</v>
      </c>
      <c r="AA4" s="188"/>
      <c r="AB4" s="188"/>
      <c r="AC4" s="181"/>
      <c r="AD4" s="180" t="s">
        <v>45</v>
      </c>
      <c r="AE4" s="188"/>
      <c r="AF4" s="188"/>
      <c r="AG4" s="188"/>
      <c r="AH4" s="188"/>
      <c r="AI4" s="188"/>
      <c r="AJ4" s="188"/>
      <c r="AK4" s="188"/>
      <c r="AL4" s="188"/>
      <c r="AM4" s="181"/>
      <c r="AN4" s="177" t="s">
        <v>46</v>
      </c>
      <c r="AO4" s="177" t="s">
        <v>12</v>
      </c>
      <c r="AP4" s="192" t="s">
        <v>62</v>
      </c>
      <c r="AQ4" s="193"/>
      <c r="AR4" s="193"/>
      <c r="AS4" s="193"/>
      <c r="AT4" s="193"/>
      <c r="AU4" s="193"/>
      <c r="AV4" s="193"/>
      <c r="AW4" s="194"/>
      <c r="AX4" s="177" t="s">
        <v>74</v>
      </c>
      <c r="AY4" s="177" t="s">
        <v>75</v>
      </c>
      <c r="AZ4" s="169" t="s">
        <v>6</v>
      </c>
    </row>
    <row r="5" spans="1:52" ht="51" customHeight="1" x14ac:dyDescent="0.35">
      <c r="A5" s="178"/>
      <c r="B5" s="178"/>
      <c r="C5" s="177" t="s">
        <v>8</v>
      </c>
      <c r="D5" s="177" t="s">
        <v>47</v>
      </c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83"/>
      <c r="P5" s="186"/>
      <c r="Q5" s="174"/>
      <c r="R5" s="175"/>
      <c r="S5" s="175"/>
      <c r="T5" s="176"/>
      <c r="U5" s="178"/>
      <c r="V5" s="178"/>
      <c r="W5" s="178"/>
      <c r="X5" s="168"/>
      <c r="Y5" s="168"/>
      <c r="Z5" s="177" t="s">
        <v>63</v>
      </c>
      <c r="AA5" s="177" t="s">
        <v>49</v>
      </c>
      <c r="AB5" s="177" t="s">
        <v>50</v>
      </c>
      <c r="AC5" s="177" t="s">
        <v>51</v>
      </c>
      <c r="AD5" s="177" t="s">
        <v>34</v>
      </c>
      <c r="AE5" s="177" t="s">
        <v>37</v>
      </c>
      <c r="AF5" s="180" t="s">
        <v>52</v>
      </c>
      <c r="AG5" s="181"/>
      <c r="AH5" s="177" t="s">
        <v>38</v>
      </c>
      <c r="AI5" s="180" t="s">
        <v>53</v>
      </c>
      <c r="AJ5" s="181"/>
      <c r="AK5" s="185" t="s">
        <v>41</v>
      </c>
      <c r="AL5" s="177" t="s">
        <v>64</v>
      </c>
      <c r="AM5" s="195" t="s">
        <v>65</v>
      </c>
      <c r="AN5" s="178"/>
      <c r="AO5" s="178"/>
      <c r="AP5" s="169" t="s">
        <v>66</v>
      </c>
      <c r="AQ5" s="169" t="s">
        <v>67</v>
      </c>
      <c r="AR5" s="169" t="s">
        <v>68</v>
      </c>
      <c r="AS5" s="169" t="s">
        <v>69</v>
      </c>
      <c r="AT5" s="169" t="s">
        <v>70</v>
      </c>
      <c r="AU5" s="189" t="s">
        <v>71</v>
      </c>
      <c r="AV5" s="189" t="s">
        <v>72</v>
      </c>
      <c r="AW5" s="169" t="s">
        <v>73</v>
      </c>
      <c r="AX5" s="178"/>
      <c r="AY5" s="178"/>
      <c r="AZ5" s="191"/>
    </row>
    <row r="6" spans="1:52" ht="51" customHeight="1" x14ac:dyDescent="0.3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84"/>
      <c r="P6" s="187"/>
      <c r="Q6" s="15">
        <v>2025</v>
      </c>
      <c r="R6" s="15">
        <v>2026</v>
      </c>
      <c r="S6" s="15">
        <v>2027</v>
      </c>
      <c r="T6" s="15">
        <v>2028</v>
      </c>
      <c r="U6" s="179"/>
      <c r="V6" s="179"/>
      <c r="W6" s="179"/>
      <c r="X6" s="168"/>
      <c r="Y6" s="168"/>
      <c r="Z6" s="179"/>
      <c r="AA6" s="179"/>
      <c r="AB6" s="179"/>
      <c r="AC6" s="179"/>
      <c r="AD6" s="179"/>
      <c r="AE6" s="179"/>
      <c r="AF6" s="16" t="s">
        <v>54</v>
      </c>
      <c r="AG6" s="16" t="s">
        <v>40</v>
      </c>
      <c r="AH6" s="179"/>
      <c r="AI6" s="16" t="s">
        <v>39</v>
      </c>
      <c r="AJ6" s="16" t="s">
        <v>40</v>
      </c>
      <c r="AK6" s="187"/>
      <c r="AL6" s="179"/>
      <c r="AM6" s="196"/>
      <c r="AN6" s="179"/>
      <c r="AO6" s="179"/>
      <c r="AP6" s="170"/>
      <c r="AQ6" s="170"/>
      <c r="AR6" s="170"/>
      <c r="AS6" s="170"/>
      <c r="AT6" s="170"/>
      <c r="AU6" s="190"/>
      <c r="AV6" s="190"/>
      <c r="AW6" s="170"/>
      <c r="AX6" s="179"/>
      <c r="AY6" s="179"/>
      <c r="AZ6" s="170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66">
        <f>P8/1.2</f>
        <v>5267.4008000000003</v>
      </c>
      <c r="P8" s="66">
        <f>Q8+R8</f>
        <v>6320.8809600000004</v>
      </c>
      <c r="Q8" s="66">
        <v>2048.2440000000001</v>
      </c>
      <c r="R8" s="66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66">
        <f>P9/1.2</f>
        <v>2716.5833333333335</v>
      </c>
      <c r="P9" s="66">
        <f>Q9+R9</f>
        <v>3259.9</v>
      </c>
      <c r="Q9" s="66">
        <v>969.44</v>
      </c>
      <c r="R9" s="66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4">
        <v>7</v>
      </c>
      <c r="B10" s="115">
        <v>3</v>
      </c>
      <c r="C10" s="114" t="s">
        <v>79</v>
      </c>
      <c r="D10" s="114" t="s">
        <v>86</v>
      </c>
      <c r="E10" s="114" t="s">
        <v>212</v>
      </c>
      <c r="F10" s="114">
        <v>1</v>
      </c>
      <c r="G10" s="114" t="s">
        <v>99</v>
      </c>
      <c r="H10" s="114" t="s">
        <v>100</v>
      </c>
      <c r="I10" s="116" t="s">
        <v>207</v>
      </c>
      <c r="J10" s="117">
        <v>1</v>
      </c>
      <c r="K10" s="114"/>
      <c r="L10" s="114" t="s">
        <v>77</v>
      </c>
      <c r="M10" s="114" t="s">
        <v>171</v>
      </c>
      <c r="N10" s="114" t="s">
        <v>91</v>
      </c>
      <c r="O10" s="133">
        <f>P10/1.2</f>
        <v>6147.5087333333331</v>
      </c>
      <c r="P10" s="133">
        <f>Q10+R10</f>
        <v>7377.0104799999999</v>
      </c>
      <c r="Q10" s="133">
        <v>7377.0104799999999</v>
      </c>
      <c r="R10" s="118">
        <v>0</v>
      </c>
      <c r="S10" s="119">
        <v>0</v>
      </c>
      <c r="T10" s="119">
        <v>0</v>
      </c>
      <c r="U10" s="114" t="s">
        <v>227</v>
      </c>
      <c r="V10" s="114" t="s">
        <v>92</v>
      </c>
      <c r="W10" s="114" t="s">
        <v>80</v>
      </c>
      <c r="X10" s="120">
        <v>45687</v>
      </c>
      <c r="Y10" s="120">
        <v>45716</v>
      </c>
      <c r="Z10" s="121"/>
      <c r="AA10" s="121"/>
      <c r="AB10" s="121"/>
      <c r="AC10" s="121"/>
      <c r="AD10" s="114" t="s">
        <v>99</v>
      </c>
      <c r="AE10" s="114" t="s">
        <v>82</v>
      </c>
      <c r="AF10" s="114">
        <v>796</v>
      </c>
      <c r="AG10" s="114" t="s">
        <v>168</v>
      </c>
      <c r="AH10" s="114">
        <v>3</v>
      </c>
      <c r="AI10" s="114">
        <v>27000000000</v>
      </c>
      <c r="AJ10" s="114" t="s">
        <v>84</v>
      </c>
      <c r="AK10" s="120">
        <v>45746</v>
      </c>
      <c r="AL10" s="120">
        <v>45746</v>
      </c>
      <c r="AM10" s="120">
        <v>45869</v>
      </c>
      <c r="AN10" s="122">
        <v>2025</v>
      </c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 t="s">
        <v>241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45838</v>
      </c>
      <c r="Y11" s="36">
        <v>45868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45899</v>
      </c>
      <c r="AL11" s="38">
        <v>45899</v>
      </c>
      <c r="AM11" s="38">
        <v>45930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 t="s">
        <v>266</v>
      </c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45960</v>
      </c>
      <c r="Y12" s="36">
        <v>45991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45991</v>
      </c>
      <c r="AL12" s="38">
        <v>45991</v>
      </c>
      <c r="AM12" s="38">
        <v>46021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 t="s">
        <v>266</v>
      </c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2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2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45930</v>
      </c>
      <c r="Y15" s="24">
        <v>45960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45960</v>
      </c>
      <c r="AL15" s="24">
        <v>45960</v>
      </c>
      <c r="AM15" s="24">
        <v>46325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0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0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0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45777</v>
      </c>
      <c r="Y18" s="38">
        <v>45777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45777</v>
      </c>
      <c r="AL18" s="24">
        <v>45777</v>
      </c>
      <c r="AM18" s="24">
        <v>46052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0"/>
      <c r="AY18" s="19"/>
      <c r="AZ18" s="19" t="s">
        <v>255</v>
      </c>
    </row>
    <row r="19" spans="1:53" s="27" customFormat="1" ht="279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280</v>
      </c>
      <c r="P19" s="66">
        <f>O19</f>
        <v>280</v>
      </c>
      <c r="Q19" s="66">
        <f t="shared" ref="Q19:Q23" si="0">P19</f>
        <v>280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45838</v>
      </c>
      <c r="Y19" s="38">
        <v>45838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45838</v>
      </c>
      <c r="AL19" s="24">
        <v>45838</v>
      </c>
      <c r="AM19" s="24">
        <v>46203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0"/>
      <c r="AY19" s="19"/>
      <c r="AZ19" s="19" t="s">
        <v>268</v>
      </c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45930</v>
      </c>
      <c r="Y20" s="24">
        <v>45960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45991</v>
      </c>
      <c r="AL20" s="24">
        <v>45991</v>
      </c>
      <c r="AM20" s="24">
        <v>46021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0"/>
      <c r="AY20" s="19"/>
      <c r="AZ20" s="25" t="s">
        <v>267</v>
      </c>
    </row>
    <row r="21" spans="1:53" s="27" customFormat="1" ht="409.5" x14ac:dyDescent="0.35">
      <c r="A21" s="19">
        <v>4</v>
      </c>
      <c r="B21" s="20">
        <v>14</v>
      </c>
      <c r="C21" s="19" t="s">
        <v>79</v>
      </c>
      <c r="D21" s="19" t="s">
        <v>173</v>
      </c>
      <c r="E21" s="19" t="s">
        <v>174</v>
      </c>
      <c r="F21" s="19">
        <v>1</v>
      </c>
      <c r="G21" s="28" t="s">
        <v>214</v>
      </c>
      <c r="H21" s="28" t="s">
        <v>176</v>
      </c>
      <c r="I21" s="28" t="s">
        <v>177</v>
      </c>
      <c r="J21" s="21">
        <v>2</v>
      </c>
      <c r="K21" s="19"/>
      <c r="L21" s="19" t="s">
        <v>77</v>
      </c>
      <c r="M21" s="19" t="s">
        <v>171</v>
      </c>
      <c r="N21" s="19" t="s">
        <v>91</v>
      </c>
      <c r="O21" s="66">
        <v>66666.67</v>
      </c>
      <c r="P21" s="66">
        <f t="shared" si="1"/>
        <v>80000.004000000001</v>
      </c>
      <c r="Q21" s="66">
        <f t="shared" si="0"/>
        <v>80000.004000000001</v>
      </c>
      <c r="R21" s="66">
        <v>0</v>
      </c>
      <c r="S21" s="66">
        <v>0</v>
      </c>
      <c r="T21" s="66">
        <v>0</v>
      </c>
      <c r="U21" s="19" t="s">
        <v>116</v>
      </c>
      <c r="V21" s="19" t="s">
        <v>92</v>
      </c>
      <c r="W21" s="25" t="s">
        <v>184</v>
      </c>
      <c r="X21" s="24">
        <v>45991</v>
      </c>
      <c r="Y21" s="24">
        <v>45991</v>
      </c>
      <c r="Z21" s="25" t="s">
        <v>185</v>
      </c>
      <c r="AA21" s="19" t="s">
        <v>186</v>
      </c>
      <c r="AB21" s="25">
        <v>7604258887</v>
      </c>
      <c r="AC21" s="47">
        <v>760401001</v>
      </c>
      <c r="AD21" s="28" t="s">
        <v>214</v>
      </c>
      <c r="AE21" s="19" t="s">
        <v>82</v>
      </c>
      <c r="AF21" s="19">
        <v>876</v>
      </c>
      <c r="AG21" s="19" t="s">
        <v>83</v>
      </c>
      <c r="AH21" s="19">
        <v>1</v>
      </c>
      <c r="AI21" s="28">
        <v>27000000000</v>
      </c>
      <c r="AJ21" s="19" t="s">
        <v>84</v>
      </c>
      <c r="AK21" s="24">
        <v>45991</v>
      </c>
      <c r="AL21" s="24">
        <v>45991</v>
      </c>
      <c r="AM21" s="24">
        <v>45991</v>
      </c>
      <c r="AN21" s="21" t="s">
        <v>93</v>
      </c>
      <c r="AO21" s="19"/>
      <c r="AP21" s="19"/>
      <c r="AQ21" s="19"/>
      <c r="AR21" s="19"/>
      <c r="AS21" s="19"/>
      <c r="AT21" s="19"/>
      <c r="AU21" s="19"/>
      <c r="AV21" s="19"/>
      <c r="AW21" s="19"/>
      <c r="AX21" s="80"/>
      <c r="AY21" s="19"/>
      <c r="AZ21" s="19"/>
    </row>
    <row r="22" spans="1:53" s="27" customFormat="1" ht="336" customHeight="1" x14ac:dyDescent="0.35">
      <c r="A22" s="19">
        <v>4</v>
      </c>
      <c r="B22" s="20">
        <v>15</v>
      </c>
      <c r="C22" s="19" t="s">
        <v>79</v>
      </c>
      <c r="D22" s="19" t="s">
        <v>173</v>
      </c>
      <c r="E22" s="19" t="s">
        <v>174</v>
      </c>
      <c r="F22" s="19">
        <v>1</v>
      </c>
      <c r="G22" s="28" t="s">
        <v>201</v>
      </c>
      <c r="H22" s="28" t="s">
        <v>181</v>
      </c>
      <c r="I22" s="28" t="s">
        <v>182</v>
      </c>
      <c r="J22" s="21">
        <v>2</v>
      </c>
      <c r="K22" s="19"/>
      <c r="L22" s="19" t="s">
        <v>77</v>
      </c>
      <c r="M22" s="19" t="s">
        <v>90</v>
      </c>
      <c r="N22" s="19" t="s">
        <v>91</v>
      </c>
      <c r="O22" s="66">
        <v>620.83000000000004</v>
      </c>
      <c r="P22" s="66">
        <f t="shared" si="1"/>
        <v>744.99599999999998</v>
      </c>
      <c r="Q22" s="66">
        <f t="shared" si="0"/>
        <v>744.99599999999998</v>
      </c>
      <c r="R22" s="66">
        <v>0</v>
      </c>
      <c r="S22" s="66">
        <v>0</v>
      </c>
      <c r="T22" s="66">
        <v>0</v>
      </c>
      <c r="U22" s="19" t="s">
        <v>228</v>
      </c>
      <c r="V22" s="19" t="s">
        <v>92</v>
      </c>
      <c r="W22" s="19" t="s">
        <v>80</v>
      </c>
      <c r="X22" s="24">
        <v>45930</v>
      </c>
      <c r="Y22" s="24">
        <v>45960</v>
      </c>
      <c r="Z22" s="25"/>
      <c r="AA22" s="19"/>
      <c r="AB22" s="47"/>
      <c r="AC22" s="47"/>
      <c r="AD22" s="28" t="s">
        <v>201</v>
      </c>
      <c r="AE22" s="19" t="s">
        <v>82</v>
      </c>
      <c r="AF22" s="19">
        <v>796</v>
      </c>
      <c r="AG22" s="19" t="s">
        <v>168</v>
      </c>
      <c r="AH22" s="19">
        <v>26</v>
      </c>
      <c r="AI22" s="28">
        <v>27000000000</v>
      </c>
      <c r="AJ22" s="19" t="s">
        <v>84</v>
      </c>
      <c r="AK22" s="24">
        <v>45960</v>
      </c>
      <c r="AL22" s="24">
        <v>45960</v>
      </c>
      <c r="AM22" s="24">
        <v>46325</v>
      </c>
      <c r="AN22" s="21" t="s">
        <v>93</v>
      </c>
      <c r="AO22" s="19"/>
      <c r="AP22" s="19"/>
      <c r="AQ22" s="19"/>
      <c r="AR22" s="19"/>
      <c r="AS22" s="19"/>
      <c r="AT22" s="19"/>
      <c r="AU22" s="19"/>
      <c r="AV22" s="19"/>
      <c r="AW22" s="19"/>
      <c r="AX22" s="80"/>
      <c r="AY22" s="19"/>
      <c r="AZ22" s="19"/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1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2">
        <v>1066.8</v>
      </c>
      <c r="S24" s="82">
        <v>0</v>
      </c>
      <c r="T24" s="82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3"/>
      <c r="AA24" s="84"/>
      <c r="AB24" s="81"/>
      <c r="AC24" s="81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3"/>
      <c r="AP24" s="81"/>
      <c r="AQ24" s="81"/>
      <c r="AR24" s="81"/>
      <c r="AS24" s="85"/>
      <c r="AT24" s="86"/>
      <c r="AU24" s="87"/>
      <c r="AV24" s="81"/>
      <c r="AW24" s="81"/>
      <c r="AX24" s="81"/>
      <c r="AY24" s="81"/>
      <c r="AZ24" s="81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1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2">
        <v>0</v>
      </c>
      <c r="S25" s="82">
        <v>0</v>
      </c>
      <c r="T25" s="82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3"/>
      <c r="AA25" s="84"/>
      <c r="AB25" s="81"/>
      <c r="AC25" s="81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3"/>
      <c r="AP25" s="81"/>
      <c r="AQ25" s="81"/>
      <c r="AR25" s="81"/>
      <c r="AS25" s="85"/>
      <c r="AT25" s="86"/>
      <c r="AU25" s="87"/>
      <c r="AV25" s="81"/>
      <c r="AW25" s="81"/>
      <c r="AX25" s="81"/>
      <c r="AY25" s="81"/>
      <c r="AZ25" s="81"/>
    </row>
    <row r="26" spans="1:53" s="27" customFormat="1" ht="372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1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2">
        <v>0</v>
      </c>
      <c r="S26" s="82">
        <v>0</v>
      </c>
      <c r="T26" s="82">
        <v>0</v>
      </c>
      <c r="U26" s="25" t="s">
        <v>228</v>
      </c>
      <c r="V26" s="19" t="s">
        <v>92</v>
      </c>
      <c r="W26" s="19" t="s">
        <v>80</v>
      </c>
      <c r="X26" s="24">
        <v>45899</v>
      </c>
      <c r="Y26" s="24">
        <v>45930</v>
      </c>
      <c r="Z26" s="83"/>
      <c r="AA26" s="84"/>
      <c r="AB26" s="81"/>
      <c r="AC26" s="81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45930</v>
      </c>
      <c r="AL26" s="24">
        <v>45930</v>
      </c>
      <c r="AM26" s="24">
        <v>45960</v>
      </c>
      <c r="AN26" s="43">
        <v>2025</v>
      </c>
      <c r="AO26" s="83"/>
      <c r="AP26" s="81"/>
      <c r="AQ26" s="81"/>
      <c r="AR26" s="81"/>
      <c r="AS26" s="85"/>
      <c r="AT26" s="86"/>
      <c r="AU26" s="87"/>
      <c r="AV26" s="81"/>
      <c r="AW26" s="81"/>
      <c r="AX26" s="81"/>
      <c r="AY26" s="81"/>
      <c r="AZ26" s="81" t="s">
        <v>284</v>
      </c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1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2">
        <v>0</v>
      </c>
      <c r="S27" s="82">
        <v>0</v>
      </c>
      <c r="T27" s="82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3"/>
      <c r="AA27" s="84"/>
      <c r="AB27" s="81"/>
      <c r="AC27" s="81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3"/>
      <c r="AP27" s="81"/>
      <c r="AQ27" s="81"/>
      <c r="AR27" s="81"/>
      <c r="AS27" s="85"/>
      <c r="AT27" s="86"/>
      <c r="AU27" s="87"/>
      <c r="AV27" s="81"/>
      <c r="AW27" s="81"/>
      <c r="AX27" s="81"/>
      <c r="AY27" s="81"/>
      <c r="AZ27" s="81"/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3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246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3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246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3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246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8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45808</v>
      </c>
      <c r="Y33" s="36">
        <v>45838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45838</v>
      </c>
      <c r="AL33" s="36">
        <v>45838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254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247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247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11918.14646</v>
      </c>
      <c r="P39" s="66">
        <f>O39*1.2</f>
        <v>14301.775752</v>
      </c>
      <c r="Q39" s="66">
        <f>P39</f>
        <v>14301.775752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45808</v>
      </c>
      <c r="Y39" s="38">
        <v>45838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45838</v>
      </c>
      <c r="Y40" s="79">
        <v>46233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269</v>
      </c>
      <c r="AL40" s="53" t="s">
        <v>269</v>
      </c>
      <c r="AM40" s="53" t="s">
        <v>270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49" t="s">
        <v>271</v>
      </c>
    </row>
    <row r="41" spans="1:54" s="42" customFormat="1" ht="409.5" customHeight="1" x14ac:dyDescent="0.35">
      <c r="A41" s="137">
        <v>7</v>
      </c>
      <c r="B41" s="138">
        <v>34</v>
      </c>
      <c r="C41" s="139" t="s">
        <v>79</v>
      </c>
      <c r="D41" s="139" t="s">
        <v>167</v>
      </c>
      <c r="E41" s="140" t="s">
        <v>76</v>
      </c>
      <c r="F41" s="139">
        <v>1</v>
      </c>
      <c r="G41" s="139" t="s">
        <v>224</v>
      </c>
      <c r="H41" s="139" t="s">
        <v>225</v>
      </c>
      <c r="I41" s="139" t="s">
        <v>226</v>
      </c>
      <c r="J41" s="139">
        <v>2</v>
      </c>
      <c r="K41" s="141"/>
      <c r="L41" s="139" t="s">
        <v>77</v>
      </c>
      <c r="M41" s="139" t="s">
        <v>90</v>
      </c>
      <c r="N41" s="139" t="s">
        <v>91</v>
      </c>
      <c r="O41" s="142">
        <v>833.33</v>
      </c>
      <c r="P41" s="143">
        <v>1000</v>
      </c>
      <c r="Q41" s="143">
        <f>P41</f>
        <v>1000</v>
      </c>
      <c r="R41" s="144">
        <v>0</v>
      </c>
      <c r="S41" s="144">
        <v>0</v>
      </c>
      <c r="T41" s="144">
        <v>0</v>
      </c>
      <c r="U41" s="145" t="s">
        <v>228</v>
      </c>
      <c r="V41" s="140" t="s">
        <v>92</v>
      </c>
      <c r="W41" s="139" t="s">
        <v>80</v>
      </c>
      <c r="X41" s="146">
        <v>45797</v>
      </c>
      <c r="Y41" s="146">
        <v>45818</v>
      </c>
      <c r="Z41" s="147"/>
      <c r="AA41" s="148"/>
      <c r="AB41" s="141"/>
      <c r="AC41" s="141"/>
      <c r="AD41" s="139" t="s">
        <v>224</v>
      </c>
      <c r="AE41" s="139" t="s">
        <v>82</v>
      </c>
      <c r="AF41" s="139">
        <v>876</v>
      </c>
      <c r="AG41" s="139" t="s">
        <v>83</v>
      </c>
      <c r="AH41" s="139">
        <v>1</v>
      </c>
      <c r="AI41" s="139">
        <v>27000000000</v>
      </c>
      <c r="AJ41" s="139" t="s">
        <v>84</v>
      </c>
      <c r="AK41" s="146">
        <v>45868</v>
      </c>
      <c r="AL41" s="146">
        <v>45868</v>
      </c>
      <c r="AM41" s="146">
        <v>45899</v>
      </c>
      <c r="AN41" s="137">
        <v>2025</v>
      </c>
      <c r="AO41" s="147"/>
      <c r="AP41" s="141"/>
      <c r="AQ41" s="141"/>
      <c r="AR41" s="141"/>
      <c r="AS41" s="149"/>
      <c r="AT41" s="150"/>
      <c r="AU41" s="151"/>
      <c r="AV41" s="141"/>
      <c r="AW41" s="141"/>
      <c r="AX41" s="141"/>
      <c r="AY41" s="141"/>
      <c r="AZ41" s="141" t="s">
        <v>272</v>
      </c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899.97325999999998</v>
      </c>
      <c r="P42" s="44">
        <v>1079.9679100000001</v>
      </c>
      <c r="Q42" s="44">
        <v>1079.9679100000001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45777</v>
      </c>
      <c r="Y42" s="36">
        <v>45807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45807</v>
      </c>
      <c r="AL42" s="36">
        <v>45838</v>
      </c>
      <c r="AM42" s="36">
        <v>46203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256</v>
      </c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88"/>
      <c r="AQ43" s="88"/>
      <c r="AR43" s="88"/>
      <c r="AS43" s="89"/>
      <c r="AT43" s="90"/>
      <c r="AU43" s="91"/>
      <c r="AV43" s="88"/>
      <c r="AW43" s="88"/>
      <c r="AX43" s="88"/>
      <c r="AY43" s="88"/>
      <c r="AZ43" s="88"/>
    </row>
    <row r="44" spans="1:54" ht="409.5" x14ac:dyDescent="0.35">
      <c r="A44" s="94">
        <v>7</v>
      </c>
      <c r="B44" s="94">
        <v>37</v>
      </c>
      <c r="C44" s="95" t="s">
        <v>79</v>
      </c>
      <c r="D44" s="96" t="s">
        <v>230</v>
      </c>
      <c r="E44" s="95" t="s">
        <v>231</v>
      </c>
      <c r="F44" s="97">
        <v>1</v>
      </c>
      <c r="G44" s="98" t="s">
        <v>232</v>
      </c>
      <c r="H44" s="97" t="s">
        <v>233</v>
      </c>
      <c r="I44" s="97" t="s">
        <v>233</v>
      </c>
      <c r="J44" s="97">
        <v>2</v>
      </c>
      <c r="K44" s="97" t="s">
        <v>234</v>
      </c>
      <c r="L44" s="97" t="s">
        <v>77</v>
      </c>
      <c r="M44" s="95" t="s">
        <v>90</v>
      </c>
      <c r="N44" s="95" t="s">
        <v>91</v>
      </c>
      <c r="O44" s="99">
        <v>935</v>
      </c>
      <c r="P44" s="99">
        <v>935</v>
      </c>
      <c r="Q44" s="100">
        <v>935</v>
      </c>
      <c r="R44" s="100">
        <v>0</v>
      </c>
      <c r="S44" s="100">
        <v>0</v>
      </c>
      <c r="T44" s="100">
        <v>0</v>
      </c>
      <c r="U44" s="94" t="s">
        <v>116</v>
      </c>
      <c r="V44" s="95" t="s">
        <v>92</v>
      </c>
      <c r="W44" s="95" t="s">
        <v>81</v>
      </c>
      <c r="X44" s="101">
        <v>45716</v>
      </c>
      <c r="Y44" s="101">
        <v>45716</v>
      </c>
      <c r="Z44" s="97" t="s">
        <v>235</v>
      </c>
      <c r="AA44" s="96" t="s">
        <v>236</v>
      </c>
      <c r="AB44" s="94"/>
      <c r="AC44" s="94"/>
      <c r="AD44" s="97" t="s">
        <v>237</v>
      </c>
      <c r="AE44" s="95" t="s">
        <v>82</v>
      </c>
      <c r="AF44" s="95">
        <v>876</v>
      </c>
      <c r="AG44" s="95" t="s">
        <v>83</v>
      </c>
      <c r="AH44" s="95">
        <v>1</v>
      </c>
      <c r="AI44" s="98">
        <v>27000000000</v>
      </c>
      <c r="AJ44" s="95" t="s">
        <v>84</v>
      </c>
      <c r="AK44" s="101">
        <v>45716</v>
      </c>
      <c r="AL44" s="101">
        <v>45687</v>
      </c>
      <c r="AM44" s="101">
        <v>45991</v>
      </c>
      <c r="AN44" s="94">
        <v>2025</v>
      </c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3" t="s">
        <v>238</v>
      </c>
      <c r="BA44" s="104"/>
    </row>
    <row r="45" spans="1:54" ht="409.5" x14ac:dyDescent="0.35">
      <c r="A45" s="105">
        <v>7</v>
      </c>
      <c r="B45" s="105">
        <v>38</v>
      </c>
      <c r="C45" s="106" t="s">
        <v>79</v>
      </c>
      <c r="D45" s="107" t="s">
        <v>230</v>
      </c>
      <c r="E45" s="106" t="s">
        <v>231</v>
      </c>
      <c r="F45" s="108">
        <v>1</v>
      </c>
      <c r="G45" s="109" t="s">
        <v>239</v>
      </c>
      <c r="H45" s="108" t="s">
        <v>233</v>
      </c>
      <c r="I45" s="108" t="s">
        <v>233</v>
      </c>
      <c r="J45" s="108">
        <v>2</v>
      </c>
      <c r="K45" s="108" t="s">
        <v>234</v>
      </c>
      <c r="L45" s="108" t="s">
        <v>77</v>
      </c>
      <c r="M45" s="106" t="s">
        <v>90</v>
      </c>
      <c r="N45" s="106" t="s">
        <v>91</v>
      </c>
      <c r="O45" s="110">
        <v>1650</v>
      </c>
      <c r="P45" s="110">
        <v>1650</v>
      </c>
      <c r="Q45" s="110">
        <v>1650</v>
      </c>
      <c r="R45" s="111">
        <v>0</v>
      </c>
      <c r="S45" s="111">
        <v>0</v>
      </c>
      <c r="T45" s="111">
        <v>0</v>
      </c>
      <c r="U45" s="105" t="s">
        <v>116</v>
      </c>
      <c r="V45" s="106" t="s">
        <v>92</v>
      </c>
      <c r="W45" s="106" t="s">
        <v>81</v>
      </c>
      <c r="X45" s="112">
        <v>45716</v>
      </c>
      <c r="Y45" s="112">
        <v>45716</v>
      </c>
      <c r="Z45" s="108" t="s">
        <v>235</v>
      </c>
      <c r="AA45" s="107" t="s">
        <v>240</v>
      </c>
      <c r="AB45" s="105"/>
      <c r="AC45" s="105"/>
      <c r="AD45" s="108" t="s">
        <v>237</v>
      </c>
      <c r="AE45" s="106" t="s">
        <v>82</v>
      </c>
      <c r="AF45" s="106">
        <v>876</v>
      </c>
      <c r="AG45" s="106" t="s">
        <v>83</v>
      </c>
      <c r="AH45" s="106">
        <v>1</v>
      </c>
      <c r="AI45" s="109">
        <v>27000000000</v>
      </c>
      <c r="AJ45" s="106" t="s">
        <v>84</v>
      </c>
      <c r="AK45" s="101">
        <v>45716</v>
      </c>
      <c r="AL45" s="101">
        <v>45687</v>
      </c>
      <c r="AM45" s="101">
        <v>45991</v>
      </c>
      <c r="AN45" s="94">
        <v>2025</v>
      </c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03" t="s">
        <v>238</v>
      </c>
      <c r="BA45" s="104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66">
        <f>P46/1.2</f>
        <v>6147.5087333333331</v>
      </c>
      <c r="P46" s="66">
        <f>Q46+R46</f>
        <v>7377.0104799999999</v>
      </c>
      <c r="Q46" s="66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242</v>
      </c>
    </row>
    <row r="47" spans="1:54" ht="409.5" x14ac:dyDescent="0.35">
      <c r="A47" s="94">
        <v>7</v>
      </c>
      <c r="B47" s="94">
        <v>40</v>
      </c>
      <c r="C47" s="95" t="s">
        <v>79</v>
      </c>
      <c r="D47" s="96" t="s">
        <v>230</v>
      </c>
      <c r="E47" s="95" t="s">
        <v>231</v>
      </c>
      <c r="F47" s="97">
        <v>1</v>
      </c>
      <c r="G47" s="123" t="s">
        <v>243</v>
      </c>
      <c r="H47" s="97" t="s">
        <v>233</v>
      </c>
      <c r="I47" s="97" t="s">
        <v>233</v>
      </c>
      <c r="J47" s="97">
        <v>2</v>
      </c>
      <c r="K47" s="97" t="s">
        <v>234</v>
      </c>
      <c r="L47" s="97" t="s">
        <v>77</v>
      </c>
      <c r="M47" s="95" t="s">
        <v>90</v>
      </c>
      <c r="N47" s="95" t="s">
        <v>91</v>
      </c>
      <c r="O47" s="99">
        <v>963.57360000000006</v>
      </c>
      <c r="P47" s="99">
        <v>963.57360000000006</v>
      </c>
      <c r="Q47" s="99">
        <v>963.57360000000006</v>
      </c>
      <c r="R47" s="100">
        <v>0</v>
      </c>
      <c r="S47" s="100">
        <v>0</v>
      </c>
      <c r="T47" s="100">
        <v>0</v>
      </c>
      <c r="U47" s="94" t="s">
        <v>116</v>
      </c>
      <c r="V47" s="95" t="s">
        <v>92</v>
      </c>
      <c r="W47" s="95" t="s">
        <v>81</v>
      </c>
      <c r="X47" s="101">
        <v>45746</v>
      </c>
      <c r="Y47" s="101">
        <v>45746</v>
      </c>
      <c r="Z47" s="97" t="s">
        <v>235</v>
      </c>
      <c r="AA47" s="96" t="s">
        <v>244</v>
      </c>
      <c r="AB47" s="94"/>
      <c r="AC47" s="94"/>
      <c r="AD47" s="97" t="s">
        <v>237</v>
      </c>
      <c r="AE47" s="95" t="s">
        <v>82</v>
      </c>
      <c r="AF47" s="95">
        <v>876</v>
      </c>
      <c r="AG47" s="95" t="s">
        <v>83</v>
      </c>
      <c r="AH47" s="95">
        <v>1</v>
      </c>
      <c r="AI47" s="98">
        <v>27000000000</v>
      </c>
      <c r="AJ47" s="95" t="s">
        <v>84</v>
      </c>
      <c r="AK47" s="101">
        <v>45746</v>
      </c>
      <c r="AL47" s="101">
        <v>45777</v>
      </c>
      <c r="AM47" s="101">
        <v>46081</v>
      </c>
      <c r="AN47" s="96" t="s">
        <v>93</v>
      </c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3" t="s">
        <v>245</v>
      </c>
    </row>
    <row r="48" spans="1:54" ht="250.5" customHeight="1" x14ac:dyDescent="0.35">
      <c r="A48" s="124">
        <v>4</v>
      </c>
      <c r="B48" s="124">
        <v>41</v>
      </c>
      <c r="C48" s="124" t="s">
        <v>79</v>
      </c>
      <c r="D48" s="124" t="s">
        <v>173</v>
      </c>
      <c r="E48" s="124" t="s">
        <v>174</v>
      </c>
      <c r="F48" s="124">
        <v>1</v>
      </c>
      <c r="G48" s="124" t="s">
        <v>248</v>
      </c>
      <c r="H48" s="124" t="s">
        <v>249</v>
      </c>
      <c r="I48" s="124" t="s">
        <v>250</v>
      </c>
      <c r="J48" s="124">
        <v>1</v>
      </c>
      <c r="K48" s="124"/>
      <c r="L48" s="124" t="s">
        <v>251</v>
      </c>
      <c r="M48" s="124" t="s">
        <v>171</v>
      </c>
      <c r="N48" s="124" t="s">
        <v>91</v>
      </c>
      <c r="O48" s="125">
        <v>13753.727999999999</v>
      </c>
      <c r="P48" s="125">
        <v>13753.727999999999</v>
      </c>
      <c r="Q48" s="125">
        <v>13753.727999999999</v>
      </c>
      <c r="R48" s="111">
        <v>0</v>
      </c>
      <c r="S48" s="111">
        <v>0</v>
      </c>
      <c r="T48" s="111">
        <v>0</v>
      </c>
      <c r="U48" s="124" t="s">
        <v>162</v>
      </c>
      <c r="V48" s="19" t="s">
        <v>92</v>
      </c>
      <c r="W48" s="124" t="s">
        <v>80</v>
      </c>
      <c r="X48" s="126">
        <v>45777</v>
      </c>
      <c r="Y48" s="126">
        <v>45808</v>
      </c>
      <c r="Z48" s="124"/>
      <c r="AA48" s="124"/>
      <c r="AB48" s="124"/>
      <c r="AC48" s="124"/>
      <c r="AD48" s="124" t="s">
        <v>248</v>
      </c>
      <c r="AE48" s="124" t="s">
        <v>82</v>
      </c>
      <c r="AF48" s="124">
        <v>876</v>
      </c>
      <c r="AG48" s="124" t="s">
        <v>252</v>
      </c>
      <c r="AH48" s="124">
        <v>1</v>
      </c>
      <c r="AI48" s="124">
        <v>27000000000</v>
      </c>
      <c r="AJ48" s="124" t="s">
        <v>84</v>
      </c>
      <c r="AK48" s="126">
        <v>45808</v>
      </c>
      <c r="AL48" s="126">
        <v>45808</v>
      </c>
      <c r="AM48" s="126">
        <v>45899</v>
      </c>
      <c r="AN48" s="124">
        <v>2025</v>
      </c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 t="s">
        <v>253</v>
      </c>
    </row>
    <row r="49" spans="1:52" s="128" customFormat="1" ht="395.25" customHeight="1" x14ac:dyDescent="0.25">
      <c r="A49" s="127">
        <v>7</v>
      </c>
      <c r="B49" s="127">
        <v>42</v>
      </c>
      <c r="C49" s="124" t="s">
        <v>79</v>
      </c>
      <c r="D49" s="124" t="s">
        <v>258</v>
      </c>
      <c r="E49" s="30" t="s">
        <v>76</v>
      </c>
      <c r="F49" s="127">
        <v>1</v>
      </c>
      <c r="G49" s="124" t="s">
        <v>257</v>
      </c>
      <c r="H49" s="129" t="s">
        <v>259</v>
      </c>
      <c r="I49" s="129" t="s">
        <v>259</v>
      </c>
      <c r="J49" s="127">
        <v>2</v>
      </c>
      <c r="K49" s="127"/>
      <c r="L49" s="127" t="s">
        <v>251</v>
      </c>
      <c r="M49" s="124" t="s">
        <v>90</v>
      </c>
      <c r="N49" s="124" t="s">
        <v>91</v>
      </c>
      <c r="O49" s="130">
        <v>2500</v>
      </c>
      <c r="P49" s="131">
        <f>O49*1.2</f>
        <v>3000</v>
      </c>
      <c r="Q49" s="131">
        <f>P49</f>
        <v>3000</v>
      </c>
      <c r="R49" s="111">
        <v>0</v>
      </c>
      <c r="S49" s="111">
        <v>0</v>
      </c>
      <c r="T49" s="111">
        <v>0</v>
      </c>
      <c r="U49" s="127" t="s">
        <v>227</v>
      </c>
      <c r="V49" s="19" t="s">
        <v>92</v>
      </c>
      <c r="W49" s="124" t="s">
        <v>80</v>
      </c>
      <c r="X49" s="132">
        <v>45777</v>
      </c>
      <c r="Y49" s="132">
        <v>45807</v>
      </c>
      <c r="Z49" s="127"/>
      <c r="AA49" s="127"/>
      <c r="AB49" s="127"/>
      <c r="AC49" s="127"/>
      <c r="AD49" s="124" t="s">
        <v>257</v>
      </c>
      <c r="AE49" s="124" t="s">
        <v>82</v>
      </c>
      <c r="AF49" s="124">
        <v>876</v>
      </c>
      <c r="AG49" s="124" t="s">
        <v>252</v>
      </c>
      <c r="AH49" s="124">
        <v>1</v>
      </c>
      <c r="AI49" s="124">
        <v>27000000000</v>
      </c>
      <c r="AJ49" s="124" t="s">
        <v>84</v>
      </c>
      <c r="AK49" s="132">
        <v>45807</v>
      </c>
      <c r="AL49" s="132">
        <v>45807</v>
      </c>
      <c r="AM49" s="132">
        <v>46172</v>
      </c>
      <c r="AN49" s="124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4" t="s">
        <v>260</v>
      </c>
    </row>
    <row r="50" spans="1:52" ht="302.25" x14ac:dyDescent="0.35">
      <c r="A50" s="134">
        <v>7</v>
      </c>
      <c r="B50" s="20">
        <v>43</v>
      </c>
      <c r="C50" s="19" t="s">
        <v>79</v>
      </c>
      <c r="D50" s="19" t="s">
        <v>86</v>
      </c>
      <c r="E50" s="19" t="s">
        <v>94</v>
      </c>
      <c r="F50" s="19">
        <v>1</v>
      </c>
      <c r="G50" s="19" t="s">
        <v>261</v>
      </c>
      <c r="H50" s="19" t="s">
        <v>96</v>
      </c>
      <c r="I50" s="19" t="s">
        <v>97</v>
      </c>
      <c r="J50" s="21">
        <v>2</v>
      </c>
      <c r="K50" s="19"/>
      <c r="L50" s="19" t="s">
        <v>77</v>
      </c>
      <c r="M50" s="19" t="s">
        <v>90</v>
      </c>
      <c r="N50" s="19" t="s">
        <v>91</v>
      </c>
      <c r="O50" s="66">
        <v>283.14499999999998</v>
      </c>
      <c r="P50" s="66">
        <v>283.14499999999998</v>
      </c>
      <c r="Q50" s="66">
        <v>283.14499999999998</v>
      </c>
      <c r="R50" s="66">
        <v>0</v>
      </c>
      <c r="S50" s="23">
        <v>0</v>
      </c>
      <c r="T50" s="23">
        <v>0</v>
      </c>
      <c r="U50" s="19" t="s">
        <v>116</v>
      </c>
      <c r="V50" s="19" t="s">
        <v>92</v>
      </c>
      <c r="W50" s="19" t="s">
        <v>81</v>
      </c>
      <c r="X50" s="24">
        <v>45838</v>
      </c>
      <c r="Y50" s="24">
        <v>45838</v>
      </c>
      <c r="Z50" s="135" t="s">
        <v>262</v>
      </c>
      <c r="AA50" s="25" t="s">
        <v>263</v>
      </c>
      <c r="AB50" s="134">
        <v>3903001427</v>
      </c>
      <c r="AC50" s="134">
        <v>390701001</v>
      </c>
      <c r="AD50" s="19" t="s">
        <v>98</v>
      </c>
      <c r="AE50" s="19" t="s">
        <v>82</v>
      </c>
      <c r="AF50" s="19">
        <v>876</v>
      </c>
      <c r="AG50" s="19" t="s">
        <v>83</v>
      </c>
      <c r="AH50" s="19">
        <v>1</v>
      </c>
      <c r="AI50" s="19">
        <v>27000000000</v>
      </c>
      <c r="AJ50" s="19" t="s">
        <v>84</v>
      </c>
      <c r="AK50" s="24">
        <v>45838</v>
      </c>
      <c r="AL50" s="24">
        <v>45838</v>
      </c>
      <c r="AM50" s="24">
        <v>45868</v>
      </c>
      <c r="AN50" s="26" t="s">
        <v>264</v>
      </c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 t="s">
        <v>265</v>
      </c>
    </row>
    <row r="51" spans="1:52" ht="409.5" x14ac:dyDescent="0.35">
      <c r="A51" s="134">
        <v>3</v>
      </c>
      <c r="B51" s="134">
        <v>44</v>
      </c>
      <c r="C51" s="19" t="s">
        <v>79</v>
      </c>
      <c r="D51" s="19" t="s">
        <v>129</v>
      </c>
      <c r="E51" s="25" t="s">
        <v>157</v>
      </c>
      <c r="F51" s="19">
        <v>1</v>
      </c>
      <c r="G51" s="65" t="s">
        <v>273</v>
      </c>
      <c r="H51" s="25" t="s">
        <v>159</v>
      </c>
      <c r="I51" s="25" t="s">
        <v>160</v>
      </c>
      <c r="J51" s="25">
        <v>2</v>
      </c>
      <c r="K51" s="25"/>
      <c r="L51" s="19" t="s">
        <v>77</v>
      </c>
      <c r="M51" s="19" t="s">
        <v>90</v>
      </c>
      <c r="N51" s="19" t="s">
        <v>161</v>
      </c>
      <c r="O51" s="136">
        <v>827.75022000000001</v>
      </c>
      <c r="P51" s="66">
        <f>O51*1.2</f>
        <v>993.30026399999997</v>
      </c>
      <c r="Q51" s="66">
        <f>P51</f>
        <v>993.30026399999997</v>
      </c>
      <c r="R51" s="66">
        <v>0</v>
      </c>
      <c r="S51" s="66">
        <v>0</v>
      </c>
      <c r="T51" s="66">
        <v>0</v>
      </c>
      <c r="U51" s="19" t="s">
        <v>228</v>
      </c>
      <c r="V51" s="19" t="s">
        <v>92</v>
      </c>
      <c r="W51" s="19" t="s">
        <v>80</v>
      </c>
      <c r="X51" s="38">
        <v>45838</v>
      </c>
      <c r="Y51" s="38">
        <v>45868</v>
      </c>
      <c r="Z51" s="25"/>
      <c r="AA51" s="25"/>
      <c r="AB51" s="25"/>
      <c r="AC51" s="25"/>
      <c r="AD51" s="25" t="s">
        <v>163</v>
      </c>
      <c r="AE51" s="19" t="s">
        <v>82</v>
      </c>
      <c r="AF51" s="19">
        <v>876</v>
      </c>
      <c r="AG51" s="19" t="s">
        <v>83</v>
      </c>
      <c r="AH51" s="19">
        <v>1</v>
      </c>
      <c r="AI51" s="28" t="s">
        <v>151</v>
      </c>
      <c r="AJ51" s="19" t="s">
        <v>84</v>
      </c>
      <c r="AK51" s="46">
        <v>45868</v>
      </c>
      <c r="AL51" s="46">
        <v>45868</v>
      </c>
      <c r="AM51" s="24">
        <v>46022</v>
      </c>
      <c r="AN51" s="26">
        <v>2025</v>
      </c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19"/>
      <c r="AZ51" s="25" t="s">
        <v>274</v>
      </c>
    </row>
    <row r="52" spans="1:52" ht="409.5" x14ac:dyDescent="0.35">
      <c r="A52" s="152">
        <v>7</v>
      </c>
      <c r="B52" s="152">
        <v>45</v>
      </c>
      <c r="C52" s="153" t="s">
        <v>79</v>
      </c>
      <c r="D52" s="153" t="s">
        <v>258</v>
      </c>
      <c r="E52" s="153" t="s">
        <v>76</v>
      </c>
      <c r="F52" s="152">
        <v>1</v>
      </c>
      <c r="G52" s="153" t="s">
        <v>257</v>
      </c>
      <c r="H52" s="154" t="s">
        <v>259</v>
      </c>
      <c r="I52" s="154" t="s">
        <v>259</v>
      </c>
      <c r="J52" s="152">
        <v>2</v>
      </c>
      <c r="K52" s="152"/>
      <c r="L52" s="152" t="s">
        <v>251</v>
      </c>
      <c r="M52" s="153" t="s">
        <v>90</v>
      </c>
      <c r="N52" s="153" t="s">
        <v>91</v>
      </c>
      <c r="O52" s="155">
        <v>5791.6666699999996</v>
      </c>
      <c r="P52" s="156">
        <f>O52*1.2</f>
        <v>6950.0000039999995</v>
      </c>
      <c r="Q52" s="156">
        <f>P52</f>
        <v>6950.0000039999995</v>
      </c>
      <c r="R52" s="157">
        <v>0</v>
      </c>
      <c r="S52" s="157">
        <v>0</v>
      </c>
      <c r="T52" s="157">
        <v>0</v>
      </c>
      <c r="U52" s="152" t="s">
        <v>228</v>
      </c>
      <c r="V52" s="158" t="s">
        <v>92</v>
      </c>
      <c r="W52" s="153" t="s">
        <v>80</v>
      </c>
      <c r="X52" s="159">
        <v>45838</v>
      </c>
      <c r="Y52" s="159">
        <v>45868</v>
      </c>
      <c r="Z52" s="152"/>
      <c r="AA52" s="152"/>
      <c r="AB52" s="152"/>
      <c r="AC52" s="152"/>
      <c r="AD52" s="153" t="s">
        <v>257</v>
      </c>
      <c r="AE52" s="153" t="s">
        <v>82</v>
      </c>
      <c r="AF52" s="153">
        <v>876</v>
      </c>
      <c r="AG52" s="153" t="s">
        <v>252</v>
      </c>
      <c r="AH52" s="153">
        <v>1</v>
      </c>
      <c r="AI52" s="153">
        <v>27000000000</v>
      </c>
      <c r="AJ52" s="153" t="s">
        <v>84</v>
      </c>
      <c r="AK52" s="159">
        <v>45868</v>
      </c>
      <c r="AL52" s="159">
        <v>45868</v>
      </c>
      <c r="AM52" s="159">
        <v>46233</v>
      </c>
      <c r="AN52" s="153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3" t="s">
        <v>275</v>
      </c>
    </row>
    <row r="53" spans="1:52" s="160" customFormat="1" ht="395.25" x14ac:dyDescent="0.25">
      <c r="A53" s="134">
        <v>4</v>
      </c>
      <c r="B53" s="134">
        <v>46</v>
      </c>
      <c r="C53" s="124" t="s">
        <v>79</v>
      </c>
      <c r="D53" s="134" t="s">
        <v>276</v>
      </c>
      <c r="E53" s="134" t="s">
        <v>174</v>
      </c>
      <c r="F53" s="134">
        <v>1</v>
      </c>
      <c r="G53" s="161" t="s">
        <v>279</v>
      </c>
      <c r="H53" s="129" t="s">
        <v>277</v>
      </c>
      <c r="I53" s="129" t="s">
        <v>278</v>
      </c>
      <c r="J53" s="134">
        <v>1</v>
      </c>
      <c r="K53" s="134"/>
      <c r="L53" s="134" t="s">
        <v>251</v>
      </c>
      <c r="M53" s="162" t="s">
        <v>90</v>
      </c>
      <c r="N53" s="162" t="s">
        <v>78</v>
      </c>
      <c r="O53" s="130">
        <v>1610.4705899999999</v>
      </c>
      <c r="P53" s="163">
        <f>O53*1.2</f>
        <v>1932.5647079999999</v>
      </c>
      <c r="Q53" s="163">
        <f>P53</f>
        <v>1932.5647079999999</v>
      </c>
      <c r="R53" s="164">
        <v>0</v>
      </c>
      <c r="S53" s="164">
        <v>0</v>
      </c>
      <c r="T53" s="164">
        <v>0</v>
      </c>
      <c r="U53" s="134" t="s">
        <v>227</v>
      </c>
      <c r="V53" s="19" t="s">
        <v>92</v>
      </c>
      <c r="W53" s="30" t="s">
        <v>80</v>
      </c>
      <c r="X53" s="165">
        <v>45869</v>
      </c>
      <c r="Y53" s="165">
        <v>45900</v>
      </c>
      <c r="Z53" s="134"/>
      <c r="AA53" s="134"/>
      <c r="AB53" s="134"/>
      <c r="AC53" s="134"/>
      <c r="AD53" s="161" t="s">
        <v>279</v>
      </c>
      <c r="AE53" s="162" t="s">
        <v>82</v>
      </c>
      <c r="AF53" s="162">
        <v>876</v>
      </c>
      <c r="AG53" s="162" t="s">
        <v>83</v>
      </c>
      <c r="AH53" s="134">
        <v>1</v>
      </c>
      <c r="AI53" s="30">
        <v>27000000000</v>
      </c>
      <c r="AJ53" s="30" t="s">
        <v>84</v>
      </c>
      <c r="AK53" s="165">
        <v>45900</v>
      </c>
      <c r="AL53" s="165">
        <v>45900</v>
      </c>
      <c r="AM53" s="165">
        <v>46021</v>
      </c>
      <c r="AN53" s="134">
        <v>2025</v>
      </c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62" t="s">
        <v>280</v>
      </c>
    </row>
    <row r="54" spans="1:52" s="27" customFormat="1" ht="232.5" x14ac:dyDescent="0.35">
      <c r="A54" s="29">
        <v>7</v>
      </c>
      <c r="B54" s="20">
        <v>47</v>
      </c>
      <c r="C54" s="30" t="s">
        <v>79</v>
      </c>
      <c r="D54" s="30" t="s">
        <v>167</v>
      </c>
      <c r="E54" s="19" t="s">
        <v>76</v>
      </c>
      <c r="F54" s="30">
        <v>1</v>
      </c>
      <c r="G54" s="30" t="s">
        <v>224</v>
      </c>
      <c r="H54" s="167" t="s">
        <v>283</v>
      </c>
      <c r="I54" s="167" t="s">
        <v>282</v>
      </c>
      <c r="J54" s="30">
        <v>2</v>
      </c>
      <c r="K54" s="32"/>
      <c r="L54" s="30" t="s">
        <v>77</v>
      </c>
      <c r="M54" s="30" t="s">
        <v>90</v>
      </c>
      <c r="N54" s="30" t="s">
        <v>91</v>
      </c>
      <c r="O54" s="166">
        <v>749.69422999999995</v>
      </c>
      <c r="P54" s="44">
        <f>O54*1.2</f>
        <v>899.63307599999996</v>
      </c>
      <c r="Q54" s="44">
        <f>P54</f>
        <v>899.63307599999996</v>
      </c>
      <c r="R54" s="34">
        <v>0</v>
      </c>
      <c r="S54" s="34">
        <v>0</v>
      </c>
      <c r="T54" s="34">
        <v>0</v>
      </c>
      <c r="U54" s="25" t="s">
        <v>228</v>
      </c>
      <c r="V54" s="19" t="s">
        <v>92</v>
      </c>
      <c r="W54" s="30" t="s">
        <v>80</v>
      </c>
      <c r="X54" s="36">
        <v>45869</v>
      </c>
      <c r="Y54" s="36">
        <v>45900</v>
      </c>
      <c r="Z54" s="37"/>
      <c r="AA54" s="56"/>
      <c r="AB54" s="32"/>
      <c r="AC54" s="32"/>
      <c r="AD54" s="30" t="s">
        <v>224</v>
      </c>
      <c r="AE54" s="30" t="s">
        <v>82</v>
      </c>
      <c r="AF54" s="30">
        <v>796</v>
      </c>
      <c r="AG54" s="30" t="s">
        <v>281</v>
      </c>
      <c r="AH54" s="30">
        <v>3641</v>
      </c>
      <c r="AI54" s="30">
        <v>27000000000</v>
      </c>
      <c r="AJ54" s="30" t="s">
        <v>84</v>
      </c>
      <c r="AK54" s="36">
        <v>45900</v>
      </c>
      <c r="AL54" s="36">
        <v>45900</v>
      </c>
      <c r="AM54" s="36">
        <v>45930</v>
      </c>
      <c r="AN54" s="29">
        <v>2025</v>
      </c>
      <c r="AO54" s="37"/>
      <c r="AP54" s="32"/>
      <c r="AQ54" s="32"/>
      <c r="AR54" s="32"/>
      <c r="AS54" s="39"/>
      <c r="AT54" s="40"/>
      <c r="AU54" s="41"/>
      <c r="AV54" s="32"/>
      <c r="AW54" s="32"/>
      <c r="AX54" s="32"/>
      <c r="AY54" s="32"/>
      <c r="AZ54" s="162" t="s">
        <v>280</v>
      </c>
    </row>
  </sheetData>
  <autoFilter ref="A7:BB54"/>
  <mergeCells count="51">
    <mergeCell ref="A4:A6"/>
    <mergeCell ref="B4:B6"/>
    <mergeCell ref="C4:D4"/>
    <mergeCell ref="E4:E6"/>
    <mergeCell ref="F4:F6"/>
    <mergeCell ref="C5:C6"/>
    <mergeCell ref="D5:D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Y4:AY6"/>
    <mergeCell ref="AW5:AW6"/>
    <mergeCell ref="AD4:AM4"/>
    <mergeCell ref="AX4:AX6"/>
    <mergeCell ref="AT5:AT6"/>
    <mergeCell ref="AK5:AK6"/>
    <mergeCell ref="AU5:AU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Y4:Y6"/>
    <mergeCell ref="AP5:AP6"/>
    <mergeCell ref="AQ5:AQ6"/>
    <mergeCell ref="AR5:AR6"/>
    <mergeCell ref="AS5:AS6"/>
  </mergeCells>
  <conditionalFormatting sqref="J11">
    <cfRule type="expression" dxfId="23" priority="37">
      <formula>J11=IFERROR(VLOOKUP(I11,#REF!,1,FALSE),"2_Только субъекты МСП")</formula>
    </cfRule>
    <cfRule type="expression" dxfId="22" priority="38">
      <formula>J11&lt;&gt;IF(I11=VLOOKUP(I11,#REF!,1,FALSE),"2_Только субъекты МСП")</formula>
    </cfRule>
  </conditionalFormatting>
  <conditionalFormatting sqref="J12">
    <cfRule type="expression" dxfId="21" priority="35">
      <formula>J12=IFERROR(VLOOKUP(I12,#REF!,1,FALSE),"2_Только субъекты МСП")</formula>
    </cfRule>
    <cfRule type="expression" dxfId="20" priority="36">
      <formula>J12&lt;&gt;IF(I12=VLOOKUP(I12,#REF!,1,FALSE),"2_Только субъекты МСП")</formula>
    </cfRule>
  </conditionalFormatting>
  <conditionalFormatting sqref="J13 J24:J26">
    <cfRule type="expression" dxfId="19" priority="33">
      <formula>J13=IFERROR(VLOOKUP(I13,#REF!,1,FALSE),"2_Только субъекты МСП")</formula>
    </cfRule>
    <cfRule type="expression" dxfId="18" priority="34">
      <formula>J13&lt;&gt;IF(I13=VLOOKUP(I13,#REF!,1,FALSE),"2_Только субъекты МСП")</formula>
    </cfRule>
  </conditionalFormatting>
  <conditionalFormatting sqref="J14">
    <cfRule type="expression" dxfId="17" priority="31">
      <formula>J14=IFERROR(VLOOKUP(I14,#REF!,1,FALSE),"2_Только субъекты МСП")</formula>
    </cfRule>
    <cfRule type="expression" dxfId="16" priority="32">
      <formula>J14&lt;&gt;IF(I14=VLOOKUP(I14,#REF!,1,FALSE),"2_Только субъекты МСП")</formula>
    </cfRule>
  </conditionalFormatting>
  <conditionalFormatting sqref="J31">
    <cfRule type="expression" dxfId="15" priority="29">
      <formula>J31=IFERROR(VLOOKUP(I31,#REF!,1,FALSE),"2_Только субъекты МСП")</formula>
    </cfRule>
    <cfRule type="expression" dxfId="14" priority="30">
      <formula>J31&lt;&gt;IF(I31=VLOOKUP(I31,#REF!,1,FALSE),"2_Только субъекты МСП")</formula>
    </cfRule>
  </conditionalFormatting>
  <conditionalFormatting sqref="J32">
    <cfRule type="expression" dxfId="13" priority="27">
      <formula>J32=IFERROR(VLOOKUP(I32,#REF!,1,FALSE),"2_Только субъекты МСП")</formula>
    </cfRule>
    <cfRule type="expression" dxfId="12" priority="28">
      <formula>J32&lt;&gt;IF(I32=VLOOKUP(I32,#REF!,1,FALSE),"2_Только субъекты МСП")</formula>
    </cfRule>
  </conditionalFormatting>
  <conditionalFormatting sqref="J33">
    <cfRule type="expression" dxfId="11" priority="25">
      <formula>J33=IFERROR(VLOOKUP(I33,#REF!,1,FALSE),"2_Только субъекты МСП")</formula>
    </cfRule>
    <cfRule type="expression" dxfId="10" priority="26">
      <formula>J33&lt;&gt;IF(I33=VLOOKUP(I33,#REF!,1,FALSE),"2_Только субъекты МСП")</formula>
    </cfRule>
  </conditionalFormatting>
  <conditionalFormatting sqref="J40">
    <cfRule type="expression" dxfId="9" priority="23">
      <formula>J40=IFERROR(VLOOKUP(I40,#REF!,1,FALSE),"2_Только субъекты МСП")</formula>
    </cfRule>
    <cfRule type="expression" dxfId="8" priority="24">
      <formula>J40&lt;&gt;IF(I40=VLOOKUP(I40,#REF!,1,FALSE),"2_Только субъекты МСП")</formula>
    </cfRule>
  </conditionalFormatting>
  <conditionalFormatting sqref="J42">
    <cfRule type="expression" dxfId="7" priority="19">
      <formula>J42=IFERROR(VLOOKUP(I42,#REF!,1,FALSE),"2_Только субъекты МСП")</formula>
    </cfRule>
    <cfRule type="expression" dxfId="6" priority="20">
      <formula>J42&lt;&gt;IF(I42=VLOOKUP(I42,#REF!,1,FALSE),"2_Только субъекты МСП")</formula>
    </cfRule>
  </conditionalFormatting>
  <conditionalFormatting sqref="J27">
    <cfRule type="expression" dxfId="5" priority="7">
      <formula>J27=IFERROR(VLOOKUP(I27,#REF!,1,FALSE),"2_Только субъекты МСП")</formula>
    </cfRule>
    <cfRule type="expression" dxfId="4" priority="8">
      <formula>J27&lt;&gt;IF(I27=VLOOKUP(I27,#REF!,1,FALSE),"2_Только субъекты МСП")</formula>
    </cfRule>
  </conditionalFormatting>
  <conditionalFormatting sqref="J41">
    <cfRule type="expression" dxfId="3" priority="3">
      <formula>J41=IFERROR(VLOOKUP(I41,#REF!,1,FALSE),"2_Только субъекты МСП")</formula>
    </cfRule>
    <cfRule type="expression" dxfId="2" priority="4">
      <formula>J41&lt;&gt;IF(I41=VLOOKUP(I41,#REF!,1,FALSE),"2_Только субъекты МСП")</formula>
    </cfRule>
  </conditionalFormatting>
  <conditionalFormatting sqref="J54">
    <cfRule type="expression" dxfId="1" priority="1">
      <formula>J54=IFERROR(VLOOKUP(I54,#REF!,1,FALSE),"2_Только субъекты МСП")</formula>
    </cfRule>
    <cfRule type="expression" dxfId="0" priority="2">
      <formula>J54&lt;&gt;IF(I54=VLOOKUP(I54,#REF!,1,FALSE),"2_Только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F854B8-D713-41D6-A51B-542BB3E0FC63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2024-12-23T12:47:12Z</cp:lastPrinted>
  <dcterms:created xsi:type="dcterms:W3CDTF">2011-09-06T07:01:38Z</dcterms:created>
  <dcterms:modified xsi:type="dcterms:W3CDTF">2025-08-12T11:34:30Z</dcterms:modified>
</cp:coreProperties>
</file>